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<sst xmlns="http://schemas.openxmlformats.org/spreadsheetml/2006/main" count="110" uniqueCount="91">
  <si>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</si>
  <si>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</si>
  <si>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</si>
  <si>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</si>
  <si>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</si>
  <si>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</si>
  <si>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</si>
  <si>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</si>
  <si>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</si>
  <si>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</si>
  <si>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</si>
  <si>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</si>
  <si>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</si>
  <si>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</si>
  <si>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</si>
  <si>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</si>
  <si>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</si>
  <si>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</si>
  <si>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</si>
  <si>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</si>
  <si>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</si>
  <si>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</si>
  <si>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</si>
  <si>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</si>
  <si>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</si>
  <si>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</si>
  <si>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</si>
  <si>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</si>
  <si>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</si>
  <si>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</si>
  <si>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</si>
  <si>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</si>
  <si>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</si>
  <si>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</si>
  <si>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</si>
  <si>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</si>
  <si>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</si>
  <si>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</si>
  <si>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</si>
  <si>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</si>
  <si>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</si>
  <si>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</si>
  <si>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</si>
  <si>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</si>
  <si>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</si>
  <si>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</si>
  <si>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</si>
  <si>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</si>
  <si>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</si>
  <si>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</si>
  <si>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</si>
  <si>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</si>
  <si>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</si>
  <si>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</si>
  <si>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</si>
  <si>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</si>
  <si>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 xml:space="preserve"> 2018/2019</t>
  </si>
  <si>
    <t>GENEL İHRACAT TOPLAMI</t>
  </si>
  <si>
    <t>T O P L A M (TİM*)</t>
  </si>
  <si>
    <t>Pay (2020) (%)</t>
  </si>
  <si>
    <t>Değişim (2019/2020) (%)</t>
  </si>
  <si>
    <t xml:space="preserve"> 2019/2020</t>
  </si>
  <si>
    <t>Pay (19-20) (%)</t>
  </si>
  <si>
    <t xml:space="preserve">  Değişim   (18-19/19-20) (%)</t>
  </si>
  <si>
    <t>İhracatçı Birlikleri Kaydından Muaf İhracat ile Antrepo ve Serbest Bölgeler Farkı</t>
  </si>
  <si>
    <t>AĞUSTOS</t>
  </si>
  <si>
    <t>01 OCAK - 31 AĞUSTOS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</si>
  <si>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</si>
  <si>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</si>
  <si>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</si>
  <si>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</si>
  <si>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</si>
  <si>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2018</t>
  </si>
  <si>
    <t>2019</t>
  </si>
  <si>
    <t>2020</t>
  </si>
  <si>
    <t>DEGISIM %</t>
  </si>
  <si>
    <t>KÜMÜLATIF</t>
  </si>
  <si>
    <t>2019/2020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</si>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</sst>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2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6" applyNumberFormat="1" applyFont="1" applyFill="1" applyBorder="1" applyAlignment="1">
      <alignment horizontal="right" vertical="center"/>
    </xf>
    <xf numFmtId="179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0" xfId="49" applyFont="1" applyFill="1" applyBorder="1">
      <alignment/>
      <protection/>
    </xf>
    <xf numFmtId="0" fontId="15" fillId="0" borderId="13" xfId="0" applyFont="1" applyFill="1" applyBorder="1" applyAlignment="1">
      <alignment horizontal="left" vertical="center"/>
    </xf>
    <xf numFmtId="3" fontId="15" fillId="0" borderId="14" xfId="0" applyNumberFormat="1" applyFont="1" applyFill="1" applyBorder="1" applyAlignment="1">
      <alignment horizontal="right" vertical="center"/>
    </xf>
    <xf numFmtId="210" fontId="16" fillId="0" borderId="14" xfId="0" applyNumberFormat="1" applyFont="1" applyFill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210" fontId="15" fillId="0" borderId="14" xfId="0" applyNumberFormat="1" applyFont="1" applyBorder="1" applyAlignment="1">
      <alignment horizontal="right" vertical="center"/>
    </xf>
    <xf numFmtId="210" fontId="15" fillId="0" borderId="15" xfId="0" applyNumberFormat="1" applyFont="1" applyBorder="1" applyAlignment="1">
      <alignment horizontal="right" vertical="center"/>
    </xf>
    <xf numFmtId="204" fontId="7" fillId="0" borderId="10" xfId="49" applyNumberFormat="1" applyFont="1" applyFill="1" applyBorder="1" applyAlignment="1">
      <alignment horizontal="center"/>
      <protection/>
    </xf>
    <xf numFmtId="210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3" fontId="7" fillId="0" borderId="10" xfId="49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49" applyFont="1" applyBorder="1">
      <alignment/>
      <protection/>
    </xf>
    <xf numFmtId="3" fontId="17" fillId="33" borderId="14" xfId="49" applyNumberFormat="1" applyFont="1" applyFill="1" applyBorder="1" applyAlignment="1">
      <alignment horizontal="right"/>
      <protection/>
    </xf>
    <xf numFmtId="204" fontId="18" fillId="34" borderId="14" xfId="49" applyNumberFormat="1" applyFont="1" applyFill="1" applyBorder="1" applyAlignment="1">
      <alignment horizontal="center"/>
      <protection/>
    </xf>
    <xf numFmtId="204" fontId="17" fillId="0" borderId="14" xfId="49" applyNumberFormat="1" applyFont="1" applyBorder="1" applyAlignment="1">
      <alignment horizontal="center"/>
      <protection/>
    </xf>
    <xf numFmtId="3" fontId="18" fillId="33" borderId="14" xfId="49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49" applyNumberFormat="1" applyFont="1" applyFill="1" applyBorder="1" applyAlignment="1">
      <alignment horizontal="center"/>
      <protection/>
    </xf>
    <xf numFmtId="204" fontId="17" fillId="0" borderId="15" xfId="49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49" applyFont="1" applyFill="1" applyBorder="1" applyAlignment="1">
      <alignment wrapText="1"/>
      <protection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20" fillId="32" borderId="25" xfId="0" applyFont="1" applyFill="1" applyBorder="1" applyAlignment="1">
      <alignment horizontal="center"/>
    </xf>
    <xf numFmtId="0" fontId="20" fillId="32" borderId="26" xfId="0" applyFont="1" applyFill="1" applyBorder="1" applyAlignment="1">
      <alignment horizontal="center"/>
    </xf>
    <xf numFmtId="0" fontId="20" fillId="32" borderId="27" xfId="0" applyFont="1" applyFill="1" applyBorder="1" applyAlignment="1">
      <alignment horizontal="center"/>
    </xf>
    <xf numFmtId="0" fontId="20" fillId="32" borderId="28" xfId="0" applyFont="1" applyFill="1" applyBorder="1" applyAlignment="1">
      <alignment horizontal="center"/>
    </xf>
    <xf numFmtId="0" fontId="20" fillId="32" borderId="0" xfId="0" applyFont="1" applyFill="1" applyAlignment="1">
      <alignment horizontal="center"/>
    </xf>
    <xf numFmtId="0" fontId="20" fillId="32" borderId="29" xfId="0" applyFont="1" applyFill="1" applyBorder="1" applyAlignment="1">
      <alignment horizontal="center"/>
    </xf>
    <xf numFmtId="3" fontId="19" fillId="0" borderId="28" xfId="0" applyNumberFormat="1" applyFont="1" applyBorder="1" applyAlignment="1">
      <alignment horizontal="right"/>
    </xf>
    <xf numFmtId="3" fontId="20" fillId="0" borderId="0" xfId="0" applyNumberFormat="1" applyFont="1" applyAlignment="1" quotePrefix="1">
      <alignment horizontal="left"/>
    </xf>
    <xf numFmtId="3" fontId="19" fillId="0" borderId="0" xfId="0" applyNumberFormat="1" applyFont="1" applyAlignment="1">
      <alignment/>
    </xf>
    <xf numFmtId="0" fontId="20" fillId="0" borderId="18" xfId="0" applyFont="1" applyBorder="1" applyAlignment="1">
      <alignment horizontal="center"/>
    </xf>
    <xf numFmtId="0" fontId="19" fillId="0" borderId="28" xfId="0" applyFont="1" applyBorder="1" applyAlignment="1">
      <alignment/>
    </xf>
    <xf numFmtId="3" fontId="20" fillId="0" borderId="30" xfId="0" applyNumberFormat="1" applyFont="1" applyBorder="1" applyAlignment="1" quotePrefix="1">
      <alignment horizontal="center"/>
    </xf>
    <xf numFmtId="3" fontId="20" fillId="0" borderId="31" xfId="0" applyNumberFormat="1" applyFont="1" applyBorder="1" applyAlignment="1" quotePrefix="1">
      <alignment horizontal="center"/>
    </xf>
    <xf numFmtId="0" fontId="20" fillId="0" borderId="29" xfId="0" applyFont="1" applyBorder="1" applyAlignment="1" quotePrefix="1">
      <alignment horizontal="center"/>
    </xf>
    <xf numFmtId="3" fontId="20" fillId="0" borderId="17" xfId="0" applyNumberFormat="1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12" xfId="0" applyFont="1" applyBorder="1" applyAlignment="1">
      <alignment/>
    </xf>
    <xf numFmtId="3" fontId="19" fillId="0" borderId="10" xfId="0" applyNumberFormat="1" applyFont="1" applyBorder="1" applyAlignment="1">
      <alignment horizontal="right"/>
    </xf>
    <xf numFmtId="3" fontId="36" fillId="0" borderId="10" xfId="0" applyNumberFormat="1" applyFont="1" applyBorder="1" applyAlignment="1">
      <alignment horizontal="right"/>
    </xf>
    <xf numFmtId="210" fontId="19" fillId="0" borderId="32" xfId="0" applyNumberFormat="1" applyFont="1" applyBorder="1" applyAlignment="1">
      <alignment horizontal="right"/>
    </xf>
    <xf numFmtId="3" fontId="55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4" fontId="19" fillId="0" borderId="32" xfId="0" applyNumberFormat="1" applyFont="1" applyBorder="1" applyAlignment="1">
      <alignment horizontal="right"/>
    </xf>
    <xf numFmtId="0" fontId="20" fillId="0" borderId="33" xfId="0" applyFont="1" applyBorder="1" applyAlignment="1">
      <alignment/>
    </xf>
    <xf numFmtId="3" fontId="20" fillId="0" borderId="34" xfId="0" applyNumberFormat="1" applyFont="1" applyBorder="1" applyAlignment="1">
      <alignment horizontal="right"/>
    </xf>
    <xf numFmtId="3" fontId="19" fillId="0" borderId="34" xfId="0" applyNumberFormat="1" applyFont="1" applyBorder="1" applyAlignment="1">
      <alignment horizontal="right"/>
    </xf>
    <xf numFmtId="3" fontId="19" fillId="0" borderId="35" xfId="0" applyNumberFormat="1" applyFont="1" applyBorder="1" applyAlignment="1">
      <alignment horizontal="right"/>
    </xf>
    <xf numFmtId="3" fontId="19" fillId="0" borderId="36" xfId="0" applyNumberFormat="1" applyFont="1" applyBorder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8</xdr:col>
      <xdr:colOff>47625</xdr:colOff>
      <xdr:row>34</xdr:row>
      <xdr:rowOff>47625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6534150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5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3" customWidth="1"/>
    <col min="8" max="8" width="8.28125" style="25" customWidth="1"/>
    <col min="9" max="9" width="7.421875" style="25" bestFit="1" customWidth="1"/>
    <col min="10" max="11" width="9.57421875" style="43" bestFit="1" customWidth="1"/>
    <col min="12" max="12" width="7.57421875" style="69" bestFit="1" customWidth="1"/>
    <col min="13" max="13" width="6.00390625" style="69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10"/>
      <c r="O1" s="10"/>
      <c r="P1" s="10"/>
    </row>
    <row r="2" spans="1:16" ht="25.5" customHeight="1" thickBot="1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10"/>
      <c r="O2" s="10"/>
      <c r="P2" s="10"/>
    </row>
    <row r="3" spans="1:13" ht="32.25" customHeight="1">
      <c r="A3" s="74" t="s">
        <v>2</v>
      </c>
      <c r="B3" s="71" t="s">
        <v>65</v>
      </c>
      <c r="C3" s="71"/>
      <c r="D3" s="71"/>
      <c r="E3" s="71"/>
      <c r="F3" s="71" t="s">
        <v>66</v>
      </c>
      <c r="G3" s="71"/>
      <c r="H3" s="71"/>
      <c r="I3" s="71"/>
      <c r="J3" s="71" t="s">
        <v>55</v>
      </c>
      <c r="K3" s="71"/>
      <c r="L3" s="71"/>
      <c r="M3" s="72"/>
    </row>
    <row r="4" spans="1:121" ht="27">
      <c r="A4" s="75"/>
      <c r="B4" s="49">
        <v>2019</v>
      </c>
      <c r="C4" s="49">
        <v>2020</v>
      </c>
      <c r="D4" s="50" t="s">
        <v>60</v>
      </c>
      <c r="E4" s="50" t="s">
        <v>59</v>
      </c>
      <c r="F4" s="49">
        <v>2019</v>
      </c>
      <c r="G4" s="49">
        <v>2020</v>
      </c>
      <c r="H4" s="50" t="s">
        <v>60</v>
      </c>
      <c r="I4" s="50" t="s">
        <v>59</v>
      </c>
      <c r="J4" s="51" t="s">
        <v>56</v>
      </c>
      <c r="K4" s="51" t="s">
        <v>61</v>
      </c>
      <c r="L4" s="52" t="s">
        <v>63</v>
      </c>
      <c r="M4" s="53" t="s">
        <v>62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1528028.64554</v>
      </c>
      <c r="C5" s="11">
        <v>1684042.9360700003</v>
      </c>
      <c r="D5" s="23">
        <v>10.21016791703309</v>
      </c>
      <c r="E5" s="23">
        <v>14.730621137382933</v>
      </c>
      <c r="F5" s="40">
        <v>14266882.82562</v>
      </c>
      <c r="G5" s="40">
        <v>14915739.739290003</v>
      </c>
      <c r="H5" s="23">
        <v>4.547993570850722</v>
      </c>
      <c r="I5" s="23">
        <v>15.845964254525086</v>
      </c>
      <c r="J5" s="44">
        <v>22705893.215979997</v>
      </c>
      <c r="K5" s="44">
        <v>24023935.80018</v>
      </c>
      <c r="L5" s="59">
        <v>5.804847982251531</v>
      </c>
      <c r="M5" s="60">
        <v>15.778786029216127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931634.83405</v>
      </c>
      <c r="C6" s="11">
        <v>1076150.7930900003</v>
      </c>
      <c r="D6" s="23">
        <v>15.512081961530036</v>
      </c>
      <c r="E6" s="23">
        <v>9.413281146321102</v>
      </c>
      <c r="F6" s="40">
        <v>9048863.88699</v>
      </c>
      <c r="G6" s="40">
        <v>9958228.694410002</v>
      </c>
      <c r="H6" s="23">
        <v>10.049491502766896</v>
      </c>
      <c r="I6" s="23">
        <v>10.579276568787742</v>
      </c>
      <c r="J6" s="44">
        <v>14810346.27995</v>
      </c>
      <c r="K6" s="44">
        <v>16249462.43027</v>
      </c>
      <c r="L6" s="59">
        <v>9.716964904920896</v>
      </c>
      <c r="M6" s="60">
        <v>10.67255560910613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480724.388</v>
      </c>
      <c r="C7" s="4">
        <v>545056.68215</v>
      </c>
      <c r="D7" s="24">
        <v>13.382365396032297</v>
      </c>
      <c r="E7" s="24">
        <v>4.7677071119621734</v>
      </c>
      <c r="F7" s="41">
        <v>4272130.10094</v>
      </c>
      <c r="G7" s="41">
        <v>4607115.99984</v>
      </c>
      <c r="H7" s="24">
        <v>7.8411914193880055</v>
      </c>
      <c r="I7" s="24">
        <v>4.894440150200038</v>
      </c>
      <c r="J7" s="45">
        <v>6704010.2769</v>
      </c>
      <c r="K7" s="45">
        <v>7123534.24571</v>
      </c>
      <c r="L7" s="61">
        <v>6.257806170965365</v>
      </c>
      <c r="M7" s="62">
        <v>4.678697261337563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109801.97443</v>
      </c>
      <c r="C8" s="4">
        <v>130167.09015</v>
      </c>
      <c r="D8" s="24">
        <v>18.547130710279706</v>
      </c>
      <c r="E8" s="24">
        <v>1.1385945384681795</v>
      </c>
      <c r="F8" s="41">
        <v>1206471.22271</v>
      </c>
      <c r="G8" s="41">
        <v>1494080.63878</v>
      </c>
      <c r="H8" s="24">
        <v>23.838895669966</v>
      </c>
      <c r="I8" s="24">
        <v>1.5872594191974576</v>
      </c>
      <c r="J8" s="45">
        <v>2142233.26931</v>
      </c>
      <c r="K8" s="45">
        <v>2548046.37753</v>
      </c>
      <c r="L8" s="61">
        <v>18.94346026801788</v>
      </c>
      <c r="M8" s="62">
        <v>1.6735425418204743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127803.83006</v>
      </c>
      <c r="C9" s="4">
        <v>130755.00395</v>
      </c>
      <c r="D9" s="24">
        <v>2.309143543362135</v>
      </c>
      <c r="E9" s="24">
        <v>1.1437371243629604</v>
      </c>
      <c r="F9" s="41">
        <v>980695.51277</v>
      </c>
      <c r="G9" s="41">
        <v>1032401.41271</v>
      </c>
      <c r="H9" s="24">
        <v>5.27237040107946</v>
      </c>
      <c r="I9" s="24">
        <v>1.096787431804745</v>
      </c>
      <c r="J9" s="45">
        <v>1544122.04407</v>
      </c>
      <c r="K9" s="45">
        <v>1600257.71864</v>
      </c>
      <c r="L9" s="61">
        <v>3.6354428580034717</v>
      </c>
      <c r="M9" s="62">
        <v>1.0510402768322797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71929.89465</v>
      </c>
      <c r="C10" s="4">
        <v>85076.36676</v>
      </c>
      <c r="D10" s="24">
        <v>18.276784880568435</v>
      </c>
      <c r="E10" s="24">
        <v>0.7441780133060136</v>
      </c>
      <c r="F10" s="41">
        <v>798984.22404</v>
      </c>
      <c r="G10" s="41">
        <v>779445.43887</v>
      </c>
      <c r="H10" s="24">
        <v>-2.445453186948265</v>
      </c>
      <c r="I10" s="24">
        <v>0.8280557839281898</v>
      </c>
      <c r="J10" s="45">
        <v>1413995.63081</v>
      </c>
      <c r="K10" s="45">
        <v>1396986.03993</v>
      </c>
      <c r="L10" s="61">
        <v>-1.2029450805485289</v>
      </c>
      <c r="M10" s="62">
        <v>0.9175325805562755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66613.02758</v>
      </c>
      <c r="C11" s="4">
        <v>92821.08284</v>
      </c>
      <c r="D11" s="24">
        <v>39.34373832284536</v>
      </c>
      <c r="E11" s="24">
        <v>0.8119224133729815</v>
      </c>
      <c r="F11" s="41">
        <v>956276.69764</v>
      </c>
      <c r="G11" s="41">
        <v>1230038.55332</v>
      </c>
      <c r="H11" s="24">
        <v>28.62789152508036</v>
      </c>
      <c r="I11" s="24">
        <v>1.3067502710746721</v>
      </c>
      <c r="J11" s="45">
        <v>1608501.73258</v>
      </c>
      <c r="K11" s="45">
        <v>2302242.1824</v>
      </c>
      <c r="L11" s="61">
        <v>43.129605381727245</v>
      </c>
      <c r="M11" s="62">
        <v>1.5120997277745385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16541.39052</v>
      </c>
      <c r="C12" s="4">
        <v>14969.11834</v>
      </c>
      <c r="D12" s="24">
        <v>-9.505078657679862</v>
      </c>
      <c r="E12" s="24">
        <v>0.12010499082080815</v>
      </c>
      <c r="F12" s="41">
        <v>191096.81202</v>
      </c>
      <c r="G12" s="41">
        <v>174912.33792</v>
      </c>
      <c r="H12" s="24">
        <v>-8.469253845169415</v>
      </c>
      <c r="I12" s="24">
        <v>0.17068235586176145</v>
      </c>
      <c r="J12" s="45">
        <v>313609.98435</v>
      </c>
      <c r="K12" s="45">
        <v>266474.0879</v>
      </c>
      <c r="L12" s="61">
        <v>-15.03010069902451</v>
      </c>
      <c r="M12" s="62">
        <v>0.16072794548742256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52338.66701</v>
      </c>
      <c r="C13" s="4">
        <v>71254.85778</v>
      </c>
      <c r="D13" s="24">
        <v>36.14190397012943</v>
      </c>
      <c r="E13" s="24">
        <v>0.5717146357735916</v>
      </c>
      <c r="F13" s="41">
        <v>568473.0681</v>
      </c>
      <c r="G13" s="41">
        <v>572077.92861</v>
      </c>
      <c r="H13" s="24">
        <v>0.6341303946110215</v>
      </c>
      <c r="I13" s="24">
        <v>0.5582431162536449</v>
      </c>
      <c r="J13" s="45">
        <v>983901.97374</v>
      </c>
      <c r="K13" s="45">
        <v>912022.03182</v>
      </c>
      <c r="L13" s="61">
        <v>-7.305599931543035</v>
      </c>
      <c r="M13" s="62">
        <v>0.5501001188104389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5881.6618</v>
      </c>
      <c r="C14" s="4">
        <v>6050.59112</v>
      </c>
      <c r="D14" s="24">
        <v>2.8721358987352894</v>
      </c>
      <c r="E14" s="24">
        <v>0.0485470269138151</v>
      </c>
      <c r="F14" s="41">
        <v>74736.24877</v>
      </c>
      <c r="G14" s="41">
        <v>68156.38436</v>
      </c>
      <c r="H14" s="24">
        <v>-8.804113824670905</v>
      </c>
      <c r="I14" s="24">
        <v>0.06650812851695552</v>
      </c>
      <c r="J14" s="45">
        <v>99971.36819</v>
      </c>
      <c r="K14" s="45">
        <v>99899.74634</v>
      </c>
      <c r="L14" s="61">
        <v>-0.07164236250510789</v>
      </c>
      <c r="M14" s="62">
        <v>0.06025606883761422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183383.60982</v>
      </c>
      <c r="C15" s="11">
        <v>180267.07242</v>
      </c>
      <c r="D15" s="23">
        <v>-1.6994634379043119</v>
      </c>
      <c r="E15" s="23">
        <v>1.4463761048934334</v>
      </c>
      <c r="F15" s="40">
        <v>1681660.904</v>
      </c>
      <c r="G15" s="40">
        <v>1527414.46132</v>
      </c>
      <c r="H15" s="23">
        <v>-9.17226786405686</v>
      </c>
      <c r="I15" s="23">
        <v>1.4904763250872504</v>
      </c>
      <c r="J15" s="44">
        <v>2567208.59856</v>
      </c>
      <c r="K15" s="44">
        <v>2350774.20046</v>
      </c>
      <c r="L15" s="59">
        <v>-8.430728933418282</v>
      </c>
      <c r="M15" s="60">
        <v>1.4179056227281837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183383.60982</v>
      </c>
      <c r="C16" s="4">
        <v>180267.07242</v>
      </c>
      <c r="D16" s="24">
        <v>-1.6994634379043119</v>
      </c>
      <c r="E16" s="24">
        <v>1.4463761048934334</v>
      </c>
      <c r="F16" s="41">
        <v>1681660.904</v>
      </c>
      <c r="G16" s="41">
        <v>1527414.46132</v>
      </c>
      <c r="H16" s="24">
        <v>-9.17226786405686</v>
      </c>
      <c r="I16" s="24">
        <v>1.4904763250872504</v>
      </c>
      <c r="J16" s="45">
        <v>2567208.59856</v>
      </c>
      <c r="K16" s="45">
        <v>2350774.20046</v>
      </c>
      <c r="L16" s="61">
        <v>-8.430728933418282</v>
      </c>
      <c r="M16" s="62">
        <v>1.4179056227281837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413010.20167</v>
      </c>
      <c r="C17" s="11">
        <v>427625.07056</v>
      </c>
      <c r="D17" s="23">
        <v>3.538621765492731</v>
      </c>
      <c r="E17" s="23">
        <v>3.431057461621767</v>
      </c>
      <c r="F17" s="40">
        <v>3536358.03463</v>
      </c>
      <c r="G17" s="40">
        <v>3430096.58356</v>
      </c>
      <c r="H17" s="23">
        <v>-3.0048272835903003</v>
      </c>
      <c r="I17" s="23">
        <v>3.3471450480707183</v>
      </c>
      <c r="J17" s="44">
        <v>5328338.33747</v>
      </c>
      <c r="K17" s="44">
        <v>5423699.16945</v>
      </c>
      <c r="L17" s="59">
        <v>1.7896917564224994</v>
      </c>
      <c r="M17" s="60">
        <v>3.271387590881547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413010.20167</v>
      </c>
      <c r="C18" s="4">
        <v>427625.07056</v>
      </c>
      <c r="D18" s="24">
        <v>3.538621765492731</v>
      </c>
      <c r="E18" s="24">
        <v>3.431057461621767</v>
      </c>
      <c r="F18" s="41">
        <v>3536358.03463</v>
      </c>
      <c r="G18" s="41">
        <v>3430096.58356</v>
      </c>
      <c r="H18" s="24">
        <v>-3.0048272835903003</v>
      </c>
      <c r="I18" s="24">
        <v>3.3471450480707183</v>
      </c>
      <c r="J18" s="45">
        <v>5328338.33747</v>
      </c>
      <c r="K18" s="45">
        <v>5423699.16945</v>
      </c>
      <c r="L18" s="61">
        <v>1.7896917564224994</v>
      </c>
      <c r="M18" s="62">
        <v>3.271387590881547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10182332.487249998</v>
      </c>
      <c r="C19" s="11">
        <v>9425541.23547</v>
      </c>
      <c r="D19" s="23">
        <v>-7.432395796617605</v>
      </c>
      <c r="E19" s="23">
        <v>75.62599999909366</v>
      </c>
      <c r="F19" s="40">
        <v>90630734.81189999</v>
      </c>
      <c r="G19" s="40">
        <v>76668148.37439</v>
      </c>
      <c r="H19" s="23">
        <v>-15.406017027765143</v>
      </c>
      <c r="I19" s="23">
        <v>74.81404879560347</v>
      </c>
      <c r="J19" s="44">
        <v>138379895.4019</v>
      </c>
      <c r="K19" s="44">
        <v>124222366.52031</v>
      </c>
      <c r="L19" s="59">
        <v>-10.230914570698257</v>
      </c>
      <c r="M19" s="60">
        <v>74.92663137245702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881581.1316200001</v>
      </c>
      <c r="C20" s="11">
        <v>872888.4942399999</v>
      </c>
      <c r="D20" s="23">
        <v>-0.9860280657353168</v>
      </c>
      <c r="E20" s="23">
        <v>7.003636567434887</v>
      </c>
      <c r="F20" s="40">
        <v>7967518.850540001</v>
      </c>
      <c r="G20" s="40">
        <v>6713691.6535600005</v>
      </c>
      <c r="H20" s="23">
        <v>-15.736733360787994</v>
      </c>
      <c r="I20" s="23">
        <v>6.551331493168721</v>
      </c>
      <c r="J20" s="44">
        <v>12174801.727790002</v>
      </c>
      <c r="K20" s="44">
        <v>10861706.465319999</v>
      </c>
      <c r="L20" s="59">
        <v>-10.785352335330058</v>
      </c>
      <c r="M20" s="60">
        <v>6.551405348325945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572541.91948</v>
      </c>
      <c r="C21" s="4">
        <v>569010.49784</v>
      </c>
      <c r="D21" s="24">
        <v>-0.6167970448709533</v>
      </c>
      <c r="E21" s="24">
        <v>4.565465985888963</v>
      </c>
      <c r="F21" s="41">
        <v>5264321.95595</v>
      </c>
      <c r="G21" s="41">
        <v>4356812.91433</v>
      </c>
      <c r="H21" s="24">
        <v>-17.238859044217232</v>
      </c>
      <c r="I21" s="24">
        <v>4.251450189905455</v>
      </c>
      <c r="J21" s="45">
        <v>8107938.27931</v>
      </c>
      <c r="K21" s="45">
        <v>7008753.12505</v>
      </c>
      <c r="L21" s="61">
        <v>-13.556900859308746</v>
      </c>
      <c r="M21" s="62">
        <v>4.2274372682742145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134374.44636</v>
      </c>
      <c r="C22" s="4">
        <v>98303.18923</v>
      </c>
      <c r="D22" s="24">
        <v>-26.843836835883355</v>
      </c>
      <c r="E22" s="24">
        <v>0.7887374107114792</v>
      </c>
      <c r="F22" s="41">
        <v>1131067.72496</v>
      </c>
      <c r="G22" s="41">
        <v>856472.98292</v>
      </c>
      <c r="H22" s="24">
        <v>-24.27748011726805</v>
      </c>
      <c r="I22" s="24">
        <v>0.8357605197844684</v>
      </c>
      <c r="J22" s="45">
        <v>1670356.6658</v>
      </c>
      <c r="K22" s="45">
        <v>1390340.25595</v>
      </c>
      <c r="L22" s="61">
        <v>-16.763869392881382</v>
      </c>
      <c r="M22" s="62">
        <v>0.838605114022048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174664.76578</v>
      </c>
      <c r="C23" s="4">
        <v>205574.80717</v>
      </c>
      <c r="D23" s="24">
        <v>17.69678117504988</v>
      </c>
      <c r="E23" s="24">
        <v>1.6494331708344454</v>
      </c>
      <c r="F23" s="41">
        <v>1572129.16963</v>
      </c>
      <c r="G23" s="41">
        <v>1500405.75631</v>
      </c>
      <c r="H23" s="24">
        <v>-4.562183229313142</v>
      </c>
      <c r="I23" s="24">
        <v>1.4641207834787986</v>
      </c>
      <c r="J23" s="45">
        <v>2396506.78268</v>
      </c>
      <c r="K23" s="45">
        <v>2462613.08432</v>
      </c>
      <c r="L23" s="61">
        <v>2.758444170396773</v>
      </c>
      <c r="M23" s="62">
        <v>1.4853629660296832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1628379.0208</v>
      </c>
      <c r="C24" s="11">
        <v>1374942.28333</v>
      </c>
      <c r="D24" s="23">
        <v>-15.563743712780706</v>
      </c>
      <c r="E24" s="23">
        <v>11.031874193767022</v>
      </c>
      <c r="F24" s="40">
        <v>13370576.58522</v>
      </c>
      <c r="G24" s="40">
        <v>11492274.50952</v>
      </c>
      <c r="H24" s="23">
        <v>-14.048026004924113</v>
      </c>
      <c r="I24" s="23">
        <v>11.214351776557299</v>
      </c>
      <c r="J24" s="46">
        <v>19475274.07865</v>
      </c>
      <c r="K24" s="46">
        <v>18709744.63671</v>
      </c>
      <c r="L24" s="63">
        <v>-3.9307762183394526</v>
      </c>
      <c r="M24" s="64">
        <v>11.285070303650794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1628379.0208</v>
      </c>
      <c r="C25" s="4">
        <v>1374942.28333</v>
      </c>
      <c r="D25" s="24">
        <v>-15.563743712780706</v>
      </c>
      <c r="E25" s="24">
        <v>11.031874193767022</v>
      </c>
      <c r="F25" s="41">
        <v>13370576.58522</v>
      </c>
      <c r="G25" s="41">
        <v>11492274.50952</v>
      </c>
      <c r="H25" s="24">
        <v>-14.048026004924113</v>
      </c>
      <c r="I25" s="24">
        <v>11.214351776557299</v>
      </c>
      <c r="J25" s="45">
        <v>19475274.07865</v>
      </c>
      <c r="K25" s="45">
        <v>18709744.63671</v>
      </c>
      <c r="L25" s="61">
        <v>-3.9307762183394526</v>
      </c>
      <c r="M25" s="62">
        <v>11.285070303650794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7672372.334829998</v>
      </c>
      <c r="C26" s="11">
        <v>7177710.4579</v>
      </c>
      <c r="D26" s="23">
        <v>-6.447313234322574</v>
      </c>
      <c r="E26" s="23">
        <v>57.59048923789175</v>
      </c>
      <c r="F26" s="40">
        <v>69292639.37614</v>
      </c>
      <c r="G26" s="40">
        <v>58462182.21131</v>
      </c>
      <c r="H26" s="23">
        <v>-15.630025443307508</v>
      </c>
      <c r="I26" s="23">
        <v>57.04836552587744</v>
      </c>
      <c r="J26" s="44">
        <v>106729819.59546</v>
      </c>
      <c r="K26" s="44">
        <v>94650915.41828</v>
      </c>
      <c r="L26" s="59">
        <v>-11.317272176569665</v>
      </c>
      <c r="M26" s="60">
        <v>57.0901557204803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1394151.90805</v>
      </c>
      <c r="C27" s="4">
        <v>1545731.28768</v>
      </c>
      <c r="D27" s="24">
        <v>10.872515308752412</v>
      </c>
      <c r="E27" s="24">
        <v>12.402202848657709</v>
      </c>
      <c r="F27" s="41">
        <v>11776268.20748</v>
      </c>
      <c r="G27" s="41">
        <v>10330733.32403</v>
      </c>
      <c r="H27" s="24">
        <v>-12.274982685362335</v>
      </c>
      <c r="I27" s="24">
        <v>10.08090065282598</v>
      </c>
      <c r="J27" s="45">
        <v>17626913.22513</v>
      </c>
      <c r="K27" s="45">
        <v>16239981.82343</v>
      </c>
      <c r="L27" s="61">
        <v>-7.868260222230547</v>
      </c>
      <c r="M27" s="62">
        <v>9.79539486860925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1740661.30762</v>
      </c>
      <c r="C28" s="4">
        <v>1544708.26255</v>
      </c>
      <c r="D28" s="24">
        <v>-11.257390752134652</v>
      </c>
      <c r="E28" s="24">
        <v>12.393994588087025</v>
      </c>
      <c r="F28" s="41">
        <v>19954624.20641</v>
      </c>
      <c r="G28" s="41">
        <v>14536621.25679</v>
      </c>
      <c r="H28" s="24">
        <v>-27.151616054385936</v>
      </c>
      <c r="I28" s="24">
        <v>14.18507574642266</v>
      </c>
      <c r="J28" s="45">
        <v>30716325.7973</v>
      </c>
      <c r="K28" s="45">
        <v>25168937.00705</v>
      </c>
      <c r="L28" s="61">
        <v>-18.06006625550775</v>
      </c>
      <c r="M28" s="62">
        <v>15.18103154841685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109692.7362</v>
      </c>
      <c r="C29" s="4">
        <v>120028.25627</v>
      </c>
      <c r="D29" s="24">
        <v>9.422246566222494</v>
      </c>
      <c r="E29" s="24">
        <v>0.9630488777033717</v>
      </c>
      <c r="F29" s="41">
        <v>689577.31259</v>
      </c>
      <c r="G29" s="41">
        <v>761936.19244</v>
      </c>
      <c r="H29" s="24">
        <v>10.49322222887896</v>
      </c>
      <c r="I29" s="24">
        <v>0.7435099541204488</v>
      </c>
      <c r="J29" s="45">
        <v>941821.93673</v>
      </c>
      <c r="K29" s="45">
        <v>1114673.0531</v>
      </c>
      <c r="L29" s="61">
        <v>18.352844590787296</v>
      </c>
      <c r="M29" s="62">
        <v>0.672332199827958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847900.78101</v>
      </c>
      <c r="C30" s="4">
        <v>852900.36896</v>
      </c>
      <c r="D30" s="24">
        <v>0.5896430410223897</v>
      </c>
      <c r="E30" s="24">
        <v>6.843261483962901</v>
      </c>
      <c r="F30" s="41">
        <v>7167461.51258</v>
      </c>
      <c r="G30" s="41">
        <v>6543073.65083</v>
      </c>
      <c r="H30" s="24">
        <v>-8.71142259576983</v>
      </c>
      <c r="I30" s="24">
        <v>6.384839620698843</v>
      </c>
      <c r="J30" s="45">
        <v>11327745.41173</v>
      </c>
      <c r="K30" s="45">
        <v>10611468.6885</v>
      </c>
      <c r="L30" s="61">
        <v>-6.323206403352678</v>
      </c>
      <c r="M30" s="62">
        <v>6.400470583641763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574330.7553</v>
      </c>
      <c r="C31" s="4">
        <v>572246.18941</v>
      </c>
      <c r="D31" s="24">
        <v>-0.3629556437232936</v>
      </c>
      <c r="E31" s="24">
        <v>4.591427615524514</v>
      </c>
      <c r="F31" s="41">
        <v>5053687.59735</v>
      </c>
      <c r="G31" s="41">
        <v>4593672.25225</v>
      </c>
      <c r="H31" s="24">
        <v>-9.102567901926081</v>
      </c>
      <c r="I31" s="24">
        <v>4.482581454199304</v>
      </c>
      <c r="J31" s="45">
        <v>7733022.92085</v>
      </c>
      <c r="K31" s="45">
        <v>7373641.37298</v>
      </c>
      <c r="L31" s="61">
        <v>-4.64736173096067</v>
      </c>
      <c r="M31" s="62">
        <v>4.447525228362488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611245.45647</v>
      </c>
      <c r="C32" s="4">
        <v>615732.17313</v>
      </c>
      <c r="D32" s="24">
        <v>0.7340286316255413</v>
      </c>
      <c r="E32" s="24">
        <v>4.940338189741033</v>
      </c>
      <c r="F32" s="41">
        <v>5389217.17611</v>
      </c>
      <c r="G32" s="41">
        <v>5126180.94963</v>
      </c>
      <c r="H32" s="24">
        <v>-4.880787281054857</v>
      </c>
      <c r="I32" s="24">
        <v>5.002212259358782</v>
      </c>
      <c r="J32" s="45">
        <v>8128119.02693</v>
      </c>
      <c r="K32" s="45">
        <v>7857940.43165</v>
      </c>
      <c r="L32" s="61">
        <v>-3.323999001304571</v>
      </c>
      <c r="M32" s="62">
        <v>4.739637655934556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1015952.68318</v>
      </c>
      <c r="C33" s="4">
        <v>878409.26207</v>
      </c>
      <c r="D33" s="24">
        <v>-13.538368802716269</v>
      </c>
      <c r="E33" s="24">
        <v>7.047932547631272</v>
      </c>
      <c r="F33" s="41">
        <v>9415063.81753</v>
      </c>
      <c r="G33" s="41">
        <v>7897198.22584</v>
      </c>
      <c r="H33" s="24">
        <v>-16.12167077257481</v>
      </c>
      <c r="I33" s="24">
        <v>7.706216805072902</v>
      </c>
      <c r="J33" s="45">
        <v>15405376.19161</v>
      </c>
      <c r="K33" s="45">
        <v>12304385.267</v>
      </c>
      <c r="L33" s="61">
        <v>-20.12927750702281</v>
      </c>
      <c r="M33" s="62">
        <v>7.421579261368105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284201.04644</v>
      </c>
      <c r="C34" s="4">
        <v>319613.24624</v>
      </c>
      <c r="D34" s="24">
        <v>12.460263691349976</v>
      </c>
      <c r="E34" s="24">
        <v>2.564422642266578</v>
      </c>
      <c r="F34" s="41">
        <v>2335143.58529</v>
      </c>
      <c r="G34" s="41">
        <v>2388590.7469</v>
      </c>
      <c r="H34" s="24">
        <v>2.288816925292529</v>
      </c>
      <c r="I34" s="24">
        <v>2.330826405493262</v>
      </c>
      <c r="J34" s="45">
        <v>3343779.67997</v>
      </c>
      <c r="K34" s="45">
        <v>3568519.04298</v>
      </c>
      <c r="L34" s="61">
        <v>6.7211175531761205</v>
      </c>
      <c r="M34" s="62">
        <v>2.1524071579753734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566131.63852</v>
      </c>
      <c r="C35" s="4">
        <v>187337.47256</v>
      </c>
      <c r="D35" s="24">
        <v>-66.90920276956366</v>
      </c>
      <c r="E35" s="24">
        <v>1.5031055878613755</v>
      </c>
      <c r="F35" s="41">
        <v>2723984.26409</v>
      </c>
      <c r="G35" s="41">
        <v>2142155.28002</v>
      </c>
      <c r="H35" s="24">
        <v>-21.359484037415008</v>
      </c>
      <c r="I35" s="24">
        <v>2.0903505959811306</v>
      </c>
      <c r="J35" s="45">
        <v>4304588.13639</v>
      </c>
      <c r="K35" s="45">
        <v>3520866.13635</v>
      </c>
      <c r="L35" s="61">
        <v>-18.206666357103806</v>
      </c>
      <c r="M35" s="62">
        <v>2.123664574261124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175314.58811</v>
      </c>
      <c r="C36" s="11">
        <v>177466.2966</v>
      </c>
      <c r="D36" s="23">
        <v>1.2273413828231534</v>
      </c>
      <c r="E36" s="23">
        <v>1.423904029617406</v>
      </c>
      <c r="F36" s="40">
        <v>1677301.94447</v>
      </c>
      <c r="G36" s="40">
        <v>1239940.56776</v>
      </c>
      <c r="H36" s="23">
        <v>-26.075291819219764</v>
      </c>
      <c r="I36" s="23">
        <v>1.2099545392312074</v>
      </c>
      <c r="J36" s="44">
        <v>2489174.57623</v>
      </c>
      <c r="K36" s="44">
        <v>2303401.05677</v>
      </c>
      <c r="L36" s="59">
        <v>-7.463257950407177</v>
      </c>
      <c r="M36" s="60">
        <v>1.3893317823349989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345201.08974</v>
      </c>
      <c r="C37" s="4">
        <v>355827.38548</v>
      </c>
      <c r="D37" s="24">
        <v>3.0782914816414775</v>
      </c>
      <c r="E37" s="24">
        <v>2.85498744122211</v>
      </c>
      <c r="F37" s="41">
        <v>3033913.58335</v>
      </c>
      <c r="G37" s="41">
        <v>2841727.10882</v>
      </c>
      <c r="H37" s="24">
        <v>-6.334606087157909</v>
      </c>
      <c r="I37" s="24">
        <v>2.7730043713181067</v>
      </c>
      <c r="J37" s="45">
        <v>4592334.2669</v>
      </c>
      <c r="K37" s="45">
        <v>4483981.28855</v>
      </c>
      <c r="L37" s="61">
        <v>-2.3594314362299853</v>
      </c>
      <c r="M37" s="62">
        <v>2.7045822946325098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7588.34419</v>
      </c>
      <c r="C38" s="4">
        <v>7710.25695</v>
      </c>
      <c r="D38" s="24">
        <v>1.6065792081579284</v>
      </c>
      <c r="E38" s="24">
        <v>0.061863385616458565</v>
      </c>
      <c r="F38" s="41">
        <v>76396.16889</v>
      </c>
      <c r="G38" s="41">
        <v>60352.656</v>
      </c>
      <c r="H38" s="24">
        <v>-21.000415496097002</v>
      </c>
      <c r="I38" s="24">
        <v>0.058893121154814834</v>
      </c>
      <c r="J38" s="45">
        <v>120618.42569</v>
      </c>
      <c r="K38" s="45">
        <v>103120.24992</v>
      </c>
      <c r="L38" s="61">
        <v>-14.507050369710395</v>
      </c>
      <c r="M38" s="62">
        <v>0.062198565115310606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340264.70227</v>
      </c>
      <c r="C39" s="4">
        <v>322676.01874</v>
      </c>
      <c r="D39" s="24">
        <v>-5.169117869899818</v>
      </c>
      <c r="E39" s="24">
        <v>2.588996852627101</v>
      </c>
      <c r="F39" s="41">
        <v>2847571.28667</v>
      </c>
      <c r="G39" s="41">
        <v>2545692.76702</v>
      </c>
      <c r="H39" s="24">
        <v>-10.601262945133211</v>
      </c>
      <c r="I39" s="24">
        <v>2.484129158309863</v>
      </c>
      <c r="J39" s="45">
        <v>4399386.23152</v>
      </c>
      <c r="K39" s="45">
        <v>4008349.94298</v>
      </c>
      <c r="L39" s="61">
        <v>-8.888428247976218</v>
      </c>
      <c r="M39" s="62">
        <v>2.4176979315586307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340264.70227</v>
      </c>
      <c r="C40" s="11">
        <v>322676.01874</v>
      </c>
      <c r="D40" s="23">
        <v>-5.169117869899818</v>
      </c>
      <c r="E40" s="23">
        <v>2.588996852627101</v>
      </c>
      <c r="F40" s="40">
        <v>2847571.28667</v>
      </c>
      <c r="G40" s="40">
        <v>2545692.76702</v>
      </c>
      <c r="H40" s="23">
        <v>-10.601262945133211</v>
      </c>
      <c r="I40" s="23">
        <v>2.484129158309863</v>
      </c>
      <c r="J40" s="44">
        <v>4399386.23152</v>
      </c>
      <c r="K40" s="44">
        <v>4008349.94298</v>
      </c>
      <c r="L40" s="59">
        <v>-8.888428247976218</v>
      </c>
      <c r="M40" s="60">
        <v>2.4176979315586307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5" t="s">
        <v>58</v>
      </c>
      <c r="B41" s="36">
        <v>12050625.835059999</v>
      </c>
      <c r="C41" s="37">
        <v>11432260.190280002</v>
      </c>
      <c r="D41" s="38">
        <v>-5.131398594925491</v>
      </c>
      <c r="E41" s="39">
        <v>91.72694570431659</v>
      </c>
      <c r="F41" s="37">
        <v>107745188.92418998</v>
      </c>
      <c r="G41" s="37">
        <v>94129580.8807</v>
      </c>
      <c r="H41" s="38">
        <v>-12.636859408237692</v>
      </c>
      <c r="I41" s="39">
        <v>91.85320379369895</v>
      </c>
      <c r="J41" s="37">
        <v>165485174.84939998</v>
      </c>
      <c r="K41" s="37">
        <v>152254652.26347</v>
      </c>
      <c r="L41" s="65">
        <v>-7.994989640594962</v>
      </c>
      <c r="M41" s="66">
        <v>91.83473576009746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70" t="s">
        <v>64</v>
      </c>
      <c r="B42" s="48">
        <v>1172250.3879400007</v>
      </c>
      <c r="C42" s="48">
        <v>1031100.6057199985</v>
      </c>
      <c r="D42" s="33">
        <v>-12.040924334266608</v>
      </c>
      <c r="E42" s="33">
        <v>8.273054295683398</v>
      </c>
      <c r="F42" s="42">
        <v>9773802.276810005</v>
      </c>
      <c r="G42" s="42">
        <v>8348696.406299993</v>
      </c>
      <c r="H42" s="34">
        <v>-14.580874772669752</v>
      </c>
      <c r="I42" s="34">
        <v>8.146796206301056</v>
      </c>
      <c r="J42" s="42">
        <v>14904412.33160001</v>
      </c>
      <c r="K42" s="42">
        <v>13537355.524529994</v>
      </c>
      <c r="L42" s="34">
        <v>-9.172161750863621</v>
      </c>
      <c r="M42" s="67">
        <v>8.165264239902537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3" s="47" customFormat="1" ht="18" customHeight="1" thickBot="1">
      <c r="A43" s="54" t="s">
        <v>57</v>
      </c>
      <c r="B43" s="55">
        <v>13222876.223</v>
      </c>
      <c r="C43" s="55">
        <v>12463360.796</v>
      </c>
      <c r="D43" s="56">
        <v>-5.743950213183504</v>
      </c>
      <c r="E43" s="57">
        <v>100</v>
      </c>
      <c r="F43" s="58">
        <v>117518991.20099999</v>
      </c>
      <c r="G43" s="58">
        <v>102478277.287</v>
      </c>
      <c r="H43" s="56">
        <v>-12.798538993816692</v>
      </c>
      <c r="I43" s="57">
        <v>100</v>
      </c>
      <c r="J43" s="58">
        <v>180389587.181</v>
      </c>
      <c r="K43" s="58">
        <v>165792007.788</v>
      </c>
      <c r="L43" s="56">
        <v>-8.092251676563256</v>
      </c>
      <c r="M43" s="68">
        <v>100</v>
      </c>
    </row>
    <row r="44" spans="1:124" ht="12.75">
      <c r="A44" s="26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6:124" ht="12.75"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25.5" customHeight="1" thickBot="1">
      <c r="A2" s="76" t="s">
        <v>30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s="5" customFormat="1" ht="32.25" customHeight="1">
      <c r="A3" s="77" t="s">
        <v>31</v>
      </c>
      <c r="B3" s="71" t="s">
        <v>65</v>
      </c>
      <c r="C3" s="71"/>
      <c r="D3" s="71"/>
      <c r="E3" s="71"/>
      <c r="F3" s="71" t="s">
        <v>66</v>
      </c>
      <c r="G3" s="71"/>
      <c r="H3" s="71"/>
      <c r="I3" s="71"/>
      <c r="J3" s="71" t="s">
        <v>55</v>
      </c>
      <c r="K3" s="71"/>
      <c r="L3" s="71"/>
      <c r="M3" s="72"/>
    </row>
    <row r="4" spans="1:13" ht="37.5" customHeight="1">
      <c r="A4" s="78"/>
      <c r="B4" s="49">
        <v>2019</v>
      </c>
      <c r="C4" s="49">
        <v>2020</v>
      </c>
      <c r="D4" s="50" t="s">
        <v>60</v>
      </c>
      <c r="E4" s="50" t="s">
        <v>59</v>
      </c>
      <c r="F4" s="49">
        <v>2019</v>
      </c>
      <c r="G4" s="49">
        <v>2020</v>
      </c>
      <c r="H4" s="50" t="s">
        <v>60</v>
      </c>
      <c r="I4" s="50" t="s">
        <v>59</v>
      </c>
      <c r="J4" s="51" t="s">
        <v>56</v>
      </c>
      <c r="K4" s="51" t="s">
        <v>61</v>
      </c>
      <c r="L4" s="52" t="s">
        <v>63</v>
      </c>
      <c r="M4" s="53" t="s">
        <v>62</v>
      </c>
    </row>
    <row r="5" spans="1:13" ht="30" customHeight="1">
      <c r="A5" s="21" t="s">
        <v>32</v>
      </c>
      <c r="B5" s="6">
        <v>919235.43811</v>
      </c>
      <c r="C5" s="6">
        <v>745153.79643</v>
      </c>
      <c r="D5" s="7">
        <v>-18.937655628020792</v>
      </c>
      <c r="E5" s="16">
        <v>6.51799192834632</v>
      </c>
      <c r="F5" s="6">
        <v>8641953.53273</v>
      </c>
      <c r="G5" s="6">
        <v>6823783.72145</v>
      </c>
      <c r="H5" s="7">
        <v>-21.038875115377284</v>
      </c>
      <c r="I5" s="16">
        <v>7.249351009114209</v>
      </c>
      <c r="J5" s="13">
        <v>13537473.88229</v>
      </c>
      <c r="K5" s="13">
        <v>11616358.81495</v>
      </c>
      <c r="L5" s="14">
        <v>-14.191089741293917</v>
      </c>
      <c r="M5" s="15">
        <v>7.629559190643581</v>
      </c>
    </row>
    <row r="6" spans="1:13" ht="30" customHeight="1">
      <c r="A6" s="21" t="s">
        <v>53</v>
      </c>
      <c r="B6" s="6">
        <v>126489.54131</v>
      </c>
      <c r="C6" s="6">
        <v>134621.7279</v>
      </c>
      <c r="D6" s="7">
        <v>6.4291375443205</v>
      </c>
      <c r="E6" s="16">
        <v>1.1775600420156536</v>
      </c>
      <c r="F6" s="6">
        <v>1203154.92172</v>
      </c>
      <c r="G6" s="6">
        <v>1206526.81462</v>
      </c>
      <c r="H6" s="7">
        <v>0.280254258128265</v>
      </c>
      <c r="I6" s="16">
        <v>1.2817722158448304</v>
      </c>
      <c r="J6" s="13">
        <v>1775127.19373</v>
      </c>
      <c r="K6" s="13">
        <v>1795638.30185</v>
      </c>
      <c r="L6" s="14">
        <v>1.155472587679808</v>
      </c>
      <c r="M6" s="15">
        <v>1.179365145928498</v>
      </c>
    </row>
    <row r="7" spans="1:13" ht="30" customHeight="1">
      <c r="A7" s="21" t="s">
        <v>33</v>
      </c>
      <c r="B7" s="6">
        <v>140794.49673</v>
      </c>
      <c r="C7" s="6">
        <v>163631.17044</v>
      </c>
      <c r="D7" s="7">
        <v>16.21986245229002</v>
      </c>
      <c r="E7" s="16">
        <v>1.4313107619709653</v>
      </c>
      <c r="F7" s="6">
        <v>1179440.82402</v>
      </c>
      <c r="G7" s="6">
        <v>1199072.18963</v>
      </c>
      <c r="H7" s="7">
        <v>1.664463804388976</v>
      </c>
      <c r="I7" s="16">
        <v>1.2738526809650903</v>
      </c>
      <c r="J7" s="13">
        <v>1819236.9184</v>
      </c>
      <c r="K7" s="13">
        <v>1861127.99032</v>
      </c>
      <c r="L7" s="14">
        <v>2.3026727028408582</v>
      </c>
      <c r="M7" s="15">
        <v>1.2223784052912876</v>
      </c>
    </row>
    <row r="8" spans="1:13" ht="30" customHeight="1">
      <c r="A8" s="21" t="s">
        <v>34</v>
      </c>
      <c r="B8" s="6">
        <v>189303.6209</v>
      </c>
      <c r="C8" s="6">
        <v>195007.73914</v>
      </c>
      <c r="D8" s="7">
        <v>3.0132113759267143</v>
      </c>
      <c r="E8" s="16">
        <v>1.7057671527262872</v>
      </c>
      <c r="F8" s="6">
        <v>1604000.56223</v>
      </c>
      <c r="G8" s="6">
        <v>1419480.73492</v>
      </c>
      <c r="H8" s="7">
        <v>-11.503725849912858</v>
      </c>
      <c r="I8" s="16">
        <v>1.5080070702949933</v>
      </c>
      <c r="J8" s="13">
        <v>2467546.63728</v>
      </c>
      <c r="K8" s="13">
        <v>2248926.02754</v>
      </c>
      <c r="L8" s="14">
        <v>-8.859836991003636</v>
      </c>
      <c r="M8" s="15">
        <v>1.477081976876695</v>
      </c>
    </row>
    <row r="9" spans="1:13" ht="30" customHeight="1">
      <c r="A9" s="21" t="s">
        <v>52</v>
      </c>
      <c r="B9" s="6">
        <v>50342.08917</v>
      </c>
      <c r="C9" s="6">
        <v>68481.01147</v>
      </c>
      <c r="D9" s="7">
        <v>36.03132607140467</v>
      </c>
      <c r="E9" s="16">
        <v>0.599015508133941</v>
      </c>
      <c r="F9" s="6">
        <v>554862.07478</v>
      </c>
      <c r="G9" s="6">
        <v>674672.33945</v>
      </c>
      <c r="H9" s="7">
        <v>21.592801187124586</v>
      </c>
      <c r="I9" s="16">
        <v>0.716748479210888</v>
      </c>
      <c r="J9" s="13">
        <v>908641.71478</v>
      </c>
      <c r="K9" s="13">
        <v>1017992.35589</v>
      </c>
      <c r="L9" s="14">
        <v>12.034516942299518</v>
      </c>
      <c r="M9" s="15">
        <v>0.6686116586627573</v>
      </c>
    </row>
    <row r="10" spans="1:13" ht="30" customHeight="1">
      <c r="A10" s="21" t="s">
        <v>35</v>
      </c>
      <c r="B10" s="6">
        <v>1029337.15066</v>
      </c>
      <c r="C10" s="6">
        <v>1012207.02502</v>
      </c>
      <c r="D10" s="7">
        <v>-1.6641899720627442</v>
      </c>
      <c r="E10" s="16">
        <v>8.853953707951856</v>
      </c>
      <c r="F10" s="6">
        <v>8637387.58657</v>
      </c>
      <c r="G10" s="6">
        <v>8078743.46129</v>
      </c>
      <c r="H10" s="7">
        <v>-6.467744091380341</v>
      </c>
      <c r="I10" s="16">
        <v>8.582576683868396</v>
      </c>
      <c r="J10" s="13">
        <v>13248752.6027</v>
      </c>
      <c r="K10" s="13">
        <v>12731496.38964</v>
      </c>
      <c r="L10" s="14">
        <v>-3.9041880286494886</v>
      </c>
      <c r="M10" s="15">
        <v>8.361975283099202</v>
      </c>
    </row>
    <row r="11" spans="1:13" ht="30" customHeight="1">
      <c r="A11" s="21" t="s">
        <v>36</v>
      </c>
      <c r="B11" s="6">
        <v>669386.04449</v>
      </c>
      <c r="C11" s="6">
        <v>723422.83242</v>
      </c>
      <c r="D11" s="7">
        <v>8.072589557968781</v>
      </c>
      <c r="E11" s="16">
        <v>6.3279073462225135</v>
      </c>
      <c r="F11" s="6">
        <v>5729134.19384</v>
      </c>
      <c r="G11" s="6">
        <v>5541111.6679</v>
      </c>
      <c r="H11" s="7">
        <v>-3.28186632706497</v>
      </c>
      <c r="I11" s="16">
        <v>5.886684734018751</v>
      </c>
      <c r="J11" s="13">
        <v>8764431.99158</v>
      </c>
      <c r="K11" s="13">
        <v>8727095.7002</v>
      </c>
      <c r="L11" s="14">
        <v>-0.4259978446506104</v>
      </c>
      <c r="M11" s="15">
        <v>5.731907413310527</v>
      </c>
    </row>
    <row r="12" spans="1:13" ht="30" customHeight="1">
      <c r="A12" s="21" t="s">
        <v>37</v>
      </c>
      <c r="B12" s="6">
        <v>532684.37572</v>
      </c>
      <c r="C12" s="6">
        <v>533114.91747</v>
      </c>
      <c r="D12" s="7">
        <v>0.08082492553269192</v>
      </c>
      <c r="E12" s="16">
        <v>4.6632503861595795</v>
      </c>
      <c r="F12" s="6">
        <v>4670015.48903</v>
      </c>
      <c r="G12" s="6">
        <v>4843626.44577</v>
      </c>
      <c r="H12" s="7">
        <v>3.7175670433602925</v>
      </c>
      <c r="I12" s="16">
        <v>5.145700639960165</v>
      </c>
      <c r="J12" s="13">
        <v>7154887.6573</v>
      </c>
      <c r="K12" s="13">
        <v>7741659.43615</v>
      </c>
      <c r="L12" s="14">
        <v>8.200992202181231</v>
      </c>
      <c r="M12" s="15">
        <v>5.084678412816837</v>
      </c>
    </row>
    <row r="13" spans="1:13" ht="30" customHeight="1">
      <c r="A13" s="21" t="s">
        <v>38</v>
      </c>
      <c r="B13" s="6">
        <v>3859386.06248</v>
      </c>
      <c r="C13" s="6">
        <v>3349833.84054</v>
      </c>
      <c r="D13" s="7">
        <v>-13.20293470751064</v>
      </c>
      <c r="E13" s="16">
        <v>29.30158852917041</v>
      </c>
      <c r="F13" s="6">
        <v>30892274.76988</v>
      </c>
      <c r="G13" s="6">
        <v>27818848.91846</v>
      </c>
      <c r="H13" s="7">
        <v>-9.94884926511334</v>
      </c>
      <c r="I13" s="16">
        <v>29.553779649478802</v>
      </c>
      <c r="J13" s="13">
        <v>47884551.87462</v>
      </c>
      <c r="K13" s="13">
        <v>44095239.28171</v>
      </c>
      <c r="L13" s="14">
        <v>-7.913434384500169</v>
      </c>
      <c r="M13" s="15">
        <v>28.961505363662138</v>
      </c>
    </row>
    <row r="14" spans="1:13" ht="30" customHeight="1">
      <c r="A14" s="21" t="s">
        <v>39</v>
      </c>
      <c r="B14" s="6">
        <v>1519111.86603</v>
      </c>
      <c r="C14" s="6">
        <v>1548182.89122</v>
      </c>
      <c r="D14" s="7">
        <v>1.9136856106570683</v>
      </c>
      <c r="E14" s="16">
        <v>13.542229318191207</v>
      </c>
      <c r="F14" s="6">
        <v>13027376.32346</v>
      </c>
      <c r="G14" s="6">
        <v>10755917.56718</v>
      </c>
      <c r="H14" s="7">
        <v>-17.436041608696787</v>
      </c>
      <c r="I14" s="16">
        <v>11.426713543760563</v>
      </c>
      <c r="J14" s="13">
        <v>19572899.30639</v>
      </c>
      <c r="K14" s="13">
        <v>17293935.49413</v>
      </c>
      <c r="L14" s="14">
        <v>-11.6434656745819</v>
      </c>
      <c r="M14" s="15">
        <v>11.358559647953223</v>
      </c>
    </row>
    <row r="15" spans="1:13" ht="30" customHeight="1">
      <c r="A15" s="21" t="s">
        <v>40</v>
      </c>
      <c r="B15" s="6">
        <v>69026.03853</v>
      </c>
      <c r="C15" s="6">
        <v>83075.2629</v>
      </c>
      <c r="D15" s="7">
        <v>20.353513933577315</v>
      </c>
      <c r="E15" s="16">
        <v>0.7266740042413723</v>
      </c>
      <c r="F15" s="6">
        <v>744372.72231</v>
      </c>
      <c r="G15" s="6">
        <v>943391.92545</v>
      </c>
      <c r="H15" s="7">
        <v>26.7364986887734</v>
      </c>
      <c r="I15" s="16">
        <v>1.0022268415766735</v>
      </c>
      <c r="J15" s="13">
        <v>1169215.92063</v>
      </c>
      <c r="K15" s="13">
        <v>1606957.42673</v>
      </c>
      <c r="L15" s="14">
        <v>37.43889373864622</v>
      </c>
      <c r="M15" s="15">
        <v>1.0554406074562703</v>
      </c>
    </row>
    <row r="16" spans="1:13" ht="30" customHeight="1">
      <c r="A16" s="21" t="s">
        <v>41</v>
      </c>
      <c r="B16" s="6">
        <v>1128337.76141</v>
      </c>
      <c r="C16" s="6">
        <v>1221290.57014</v>
      </c>
      <c r="D16" s="7">
        <v>8.238030482454446</v>
      </c>
      <c r="E16" s="16">
        <v>10.682844422823514</v>
      </c>
      <c r="F16" s="6">
        <v>10104766.93849</v>
      </c>
      <c r="G16" s="6">
        <v>9567593.99756</v>
      </c>
      <c r="H16" s="7">
        <v>-5.3160349387560615</v>
      </c>
      <c r="I16" s="16">
        <v>10.164279823667744</v>
      </c>
      <c r="J16" s="13">
        <v>15225940.90717</v>
      </c>
      <c r="K16" s="13">
        <v>15283108.4146</v>
      </c>
      <c r="L16" s="14">
        <v>0.375461245899619</v>
      </c>
      <c r="M16" s="15">
        <v>10.037859722114272</v>
      </c>
    </row>
    <row r="17" spans="1:13" ht="30" customHeight="1">
      <c r="A17" s="21" t="s">
        <v>42</v>
      </c>
      <c r="B17" s="6">
        <v>1817191.34952</v>
      </c>
      <c r="C17" s="6">
        <v>1654237.40519</v>
      </c>
      <c r="D17" s="7">
        <v>-8.967351972759674</v>
      </c>
      <c r="E17" s="16">
        <v>14.469906892046378</v>
      </c>
      <c r="F17" s="6">
        <v>20756448.98513</v>
      </c>
      <c r="G17" s="6">
        <v>15256811.09702</v>
      </c>
      <c r="H17" s="7">
        <v>-26.49604415499955</v>
      </c>
      <c r="I17" s="16">
        <v>16.20830662823891</v>
      </c>
      <c r="J17" s="13">
        <v>31956468.24253</v>
      </c>
      <c r="K17" s="13">
        <v>26235116.62976</v>
      </c>
      <c r="L17" s="14">
        <v>-17.903579235816824</v>
      </c>
      <c r="M17" s="15">
        <v>17.231077172184715</v>
      </c>
    </row>
    <row r="18" spans="1:13" s="5" customFormat="1" ht="39" customHeight="1" thickBot="1">
      <c r="A18" s="27" t="s">
        <v>29</v>
      </c>
      <c r="B18" s="28">
        <v>12050625.835059999</v>
      </c>
      <c r="C18" s="28">
        <v>11432260.19028</v>
      </c>
      <c r="D18" s="29">
        <v>-5.131398594925506</v>
      </c>
      <c r="E18" s="28">
        <v>100</v>
      </c>
      <c r="F18" s="28">
        <v>107745188.92419001</v>
      </c>
      <c r="G18" s="28">
        <v>94129580.88069999</v>
      </c>
      <c r="H18" s="29">
        <v>-12.63685940823773</v>
      </c>
      <c r="I18" s="28">
        <v>100</v>
      </c>
      <c r="J18" s="30">
        <v>165485174.84939998</v>
      </c>
      <c r="K18" s="30">
        <v>152254652.26347</v>
      </c>
      <c r="L18" s="31">
        <v>-7.994989640594962</v>
      </c>
      <c r="M18" s="32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9.5" customHeight="1">
      <c r="A1" s="79" t="s">
        <v>67</v>
      </c>
      <c r="B1" s="80"/>
      <c r="C1" s="80"/>
      <c r="D1" s="80"/>
      <c r="E1" s="80"/>
      <c r="F1" s="80"/>
      <c r="G1" s="80"/>
      <c r="H1" s="81"/>
    </row>
    <row r="2" spans="1:8" ht="19.5" customHeight="1">
      <c r="A2" s="82" t="s">
        <v>68</v>
      </c>
      <c r="B2" s="83"/>
      <c r="C2" s="83"/>
      <c r="D2" s="83"/>
      <c r="E2" s="83"/>
      <c r="F2" s="83"/>
      <c r="G2" s="83"/>
      <c r="H2" s="84"/>
    </row>
    <row r="3" spans="1:8" ht="19.5" customHeight="1">
      <c r="A3" s="82"/>
      <c r="B3" s="83"/>
      <c r="C3" s="83"/>
      <c r="D3" s="83"/>
      <c r="E3" s="83"/>
      <c r="F3" s="83"/>
      <c r="G3" s="83"/>
      <c r="H3" s="84"/>
    </row>
    <row r="4" spans="1:8" ht="19.5" customHeight="1">
      <c r="A4" s="85" t="s">
        <v>69</v>
      </c>
      <c r="B4" s="86"/>
      <c r="C4" s="86"/>
      <c r="D4" s="87"/>
      <c r="E4" s="87"/>
      <c r="F4" s="87"/>
      <c r="G4" s="87"/>
      <c r="H4" s="88" t="s">
        <v>70</v>
      </c>
    </row>
    <row r="5" spans="1:8" ht="19.5" customHeight="1">
      <c r="A5" s="89" t="s">
        <v>71</v>
      </c>
      <c r="B5" s="90" t="s">
        <v>72</v>
      </c>
      <c r="C5" s="91"/>
      <c r="D5" s="90" t="s">
        <v>73</v>
      </c>
      <c r="E5" s="91"/>
      <c r="F5" s="90" t="s">
        <v>74</v>
      </c>
      <c r="G5" s="91"/>
      <c r="H5" s="92" t="s">
        <v>75</v>
      </c>
    </row>
    <row r="6" spans="1:8" ht="19.5" customHeight="1">
      <c r="A6" s="89"/>
      <c r="B6" s="93" t="s">
        <v>70</v>
      </c>
      <c r="C6" s="93" t="s">
        <v>76</v>
      </c>
      <c r="D6" s="93" t="s">
        <v>70</v>
      </c>
      <c r="E6" s="93" t="s">
        <v>76</v>
      </c>
      <c r="F6" s="93" t="s">
        <v>70</v>
      </c>
      <c r="G6" s="93" t="s">
        <v>76</v>
      </c>
      <c r="H6" s="94" t="s">
        <v>77</v>
      </c>
    </row>
    <row r="7" spans="1:8" ht="19.5" customHeight="1">
      <c r="A7" s="95" t="s">
        <v>78</v>
      </c>
      <c r="B7" s="96">
        <v>208989714.79</v>
      </c>
      <c r="C7" s="96">
        <f>B7</f>
        <v>208989714.79</v>
      </c>
      <c r="D7" s="96">
        <v>196083319.13</v>
      </c>
      <c r="E7" s="96">
        <f>D7</f>
        <v>196083319.13</v>
      </c>
      <c r="F7" s="97">
        <v>205311801.12</v>
      </c>
      <c r="G7" s="96">
        <f>F7</f>
        <v>205311801.12</v>
      </c>
      <c r="H7" s="98">
        <f aca="true" t="shared" si="0" ref="H7:H12">((F7-D7)/D7)*100</f>
        <v>4.706408495605727</v>
      </c>
    </row>
    <row r="8" spans="1:8" ht="19.5" customHeight="1">
      <c r="A8" s="95" t="s">
        <v>79</v>
      </c>
      <c r="B8" s="96">
        <v>198515662.27</v>
      </c>
      <c r="C8" s="96">
        <f>C7+B8</f>
        <v>407505377.06</v>
      </c>
      <c r="D8" s="96">
        <v>189307401.82</v>
      </c>
      <c r="E8" s="96">
        <f aca="true" t="shared" si="1" ref="E8:E18">E7+D8</f>
        <v>385390720.95</v>
      </c>
      <c r="F8" s="99">
        <v>191751837.37</v>
      </c>
      <c r="G8" s="96">
        <f aca="true" t="shared" si="2" ref="G8:G14">G7+F8</f>
        <v>397063638.49</v>
      </c>
      <c r="H8" s="98">
        <f t="shared" si="0"/>
        <v>1.2912519671704468</v>
      </c>
    </row>
    <row r="9" spans="1:8" ht="19.5" customHeight="1">
      <c r="A9" s="95" t="s">
        <v>80</v>
      </c>
      <c r="B9" s="96">
        <v>227928042.41</v>
      </c>
      <c r="C9" s="96">
        <f aca="true" t="shared" si="3" ref="C9:C18">C8+B9</f>
        <v>635433419.47</v>
      </c>
      <c r="D9" s="96">
        <v>218121485.48</v>
      </c>
      <c r="E9" s="96">
        <f t="shared" si="1"/>
        <v>603512206.43</v>
      </c>
      <c r="F9" s="99">
        <v>181825641.03</v>
      </c>
      <c r="G9" s="96">
        <f t="shared" si="2"/>
        <v>578889279.52</v>
      </c>
      <c r="H9" s="98">
        <f t="shared" si="0"/>
        <v>-16.640196801395813</v>
      </c>
    </row>
    <row r="10" spans="1:8" ht="19.5" customHeight="1">
      <c r="A10" s="95" t="s">
        <v>81</v>
      </c>
      <c r="B10" s="96">
        <v>207318611.36</v>
      </c>
      <c r="C10" s="96">
        <f t="shared" si="3"/>
        <v>842752030.83</v>
      </c>
      <c r="D10" s="96">
        <v>207157980.89</v>
      </c>
      <c r="E10" s="96">
        <f t="shared" si="1"/>
        <v>810670187.3199999</v>
      </c>
      <c r="F10" s="99">
        <v>120918041.67</v>
      </c>
      <c r="G10" s="96">
        <f t="shared" si="2"/>
        <v>699807321.1899999</v>
      </c>
      <c r="H10" s="98">
        <f t="shared" si="0"/>
        <v>-41.63003464770833</v>
      </c>
    </row>
    <row r="11" spans="1:8" ht="19.5" customHeight="1">
      <c r="A11" s="95" t="s">
        <v>82</v>
      </c>
      <c r="B11" s="96">
        <v>227388143.36</v>
      </c>
      <c r="C11" s="96">
        <f t="shared" si="3"/>
        <v>1070140174.19</v>
      </c>
      <c r="D11" s="96">
        <v>243589314.94</v>
      </c>
      <c r="E11" s="96">
        <f t="shared" si="1"/>
        <v>1054259502.26</v>
      </c>
      <c r="F11" s="99">
        <v>125720517.34</v>
      </c>
      <c r="G11" s="96">
        <f t="shared" si="2"/>
        <v>825527838.53</v>
      </c>
      <c r="H11" s="98">
        <f t="shared" si="0"/>
        <v>-48.388328375172364</v>
      </c>
    </row>
    <row r="12" spans="1:8" ht="19.5" customHeight="1">
      <c r="A12" s="95" t="s">
        <v>83</v>
      </c>
      <c r="B12" s="96">
        <v>205835417.33</v>
      </c>
      <c r="C12" s="96">
        <f t="shared" si="3"/>
        <v>1275975591.52</v>
      </c>
      <c r="D12" s="96">
        <v>152646913</v>
      </c>
      <c r="E12" s="96">
        <f t="shared" si="1"/>
        <v>1206906415.26</v>
      </c>
      <c r="F12" s="99">
        <v>182548547.25</v>
      </c>
      <c r="G12" s="96">
        <f t="shared" si="2"/>
        <v>1008076385.78</v>
      </c>
      <c r="H12" s="98">
        <f t="shared" si="0"/>
        <v>19.58875791349937</v>
      </c>
    </row>
    <row r="13" spans="1:8" ht="19.5" customHeight="1">
      <c r="A13" s="95" t="s">
        <v>84</v>
      </c>
      <c r="B13" s="96">
        <v>201793190.39</v>
      </c>
      <c r="C13" s="96">
        <f t="shared" si="3"/>
        <v>1477768781.9099998</v>
      </c>
      <c r="D13" s="96">
        <v>207790526.07</v>
      </c>
      <c r="E13" s="96">
        <f t="shared" si="1"/>
        <v>1414696941.33</v>
      </c>
      <c r="F13" s="99">
        <v>216388103.64</v>
      </c>
      <c r="G13" s="96">
        <f t="shared" si="2"/>
        <v>1224464489.42</v>
      </c>
      <c r="H13" s="98">
        <f>((F13-D13)/D13)*100</f>
        <v>4.137617692494633</v>
      </c>
    </row>
    <row r="14" spans="1:8" ht="19.5" customHeight="1">
      <c r="A14" s="95" t="s">
        <v>85</v>
      </c>
      <c r="B14" s="96">
        <v>202315182.73</v>
      </c>
      <c r="C14" s="96">
        <f t="shared" si="3"/>
        <v>1680083964.6399999</v>
      </c>
      <c r="D14" s="96">
        <v>189303620.9</v>
      </c>
      <c r="E14" s="96">
        <f t="shared" si="1"/>
        <v>1604000562.23</v>
      </c>
      <c r="F14" s="99">
        <v>194876019.54</v>
      </c>
      <c r="G14" s="96">
        <f t="shared" si="2"/>
        <v>1419340508.96</v>
      </c>
      <c r="H14" s="98">
        <f>((F14-D14)/D14)*100</f>
        <v>2.943630245162408</v>
      </c>
    </row>
    <row r="15" spans="1:8" ht="19.5" customHeight="1">
      <c r="A15" s="95" t="s">
        <v>86</v>
      </c>
      <c r="B15" s="100">
        <v>215342844.53</v>
      </c>
      <c r="C15" s="96">
        <f t="shared" si="3"/>
        <v>1895426809.1699998</v>
      </c>
      <c r="D15" s="96">
        <v>210026656.11</v>
      </c>
      <c r="E15" s="96">
        <f t="shared" si="1"/>
        <v>1814027218.3400002</v>
      </c>
      <c r="F15" s="97"/>
      <c r="G15" s="96"/>
      <c r="H15" s="98"/>
    </row>
    <row r="16" spans="1:8" ht="19.5" customHeight="1">
      <c r="A16" s="95" t="s">
        <v>87</v>
      </c>
      <c r="B16" s="96">
        <v>223287932.34</v>
      </c>
      <c r="C16" s="96">
        <f t="shared" si="3"/>
        <v>2118714741.5099998</v>
      </c>
      <c r="D16" s="96">
        <v>209161172.29</v>
      </c>
      <c r="E16" s="96">
        <f t="shared" si="1"/>
        <v>2023188390.63</v>
      </c>
      <c r="F16" s="99"/>
      <c r="G16" s="96"/>
      <c r="H16" s="98"/>
    </row>
    <row r="17" spans="1:8" ht="19.5" customHeight="1">
      <c r="A17" s="95" t="s">
        <v>88</v>
      </c>
      <c r="B17" s="96">
        <v>234500437.29</v>
      </c>
      <c r="C17" s="96">
        <f t="shared" si="3"/>
        <v>2353215178.7999997</v>
      </c>
      <c r="D17" s="101">
        <v>220662398.8</v>
      </c>
      <c r="E17" s="96">
        <f t="shared" si="1"/>
        <v>2243850789.4300003</v>
      </c>
      <c r="F17" s="99"/>
      <c r="G17" s="96"/>
      <c r="H17" s="98"/>
    </row>
    <row r="18" spans="1:8" ht="19.5" customHeight="1">
      <c r="A18" s="95" t="s">
        <v>89</v>
      </c>
      <c r="B18" s="96">
        <v>190414860.89</v>
      </c>
      <c r="C18" s="96">
        <f t="shared" si="3"/>
        <v>2543630039.6899996</v>
      </c>
      <c r="D18" s="96">
        <v>189595065.42</v>
      </c>
      <c r="E18" s="96">
        <f t="shared" si="1"/>
        <v>2433445854.8500004</v>
      </c>
      <c r="F18" s="96"/>
      <c r="G18" s="96"/>
      <c r="H18" s="102"/>
    </row>
    <row r="19" spans="1:8" ht="19.5" customHeight="1" thickBot="1">
      <c r="A19" s="103" t="s">
        <v>90</v>
      </c>
      <c r="B19" s="104">
        <f>SUM(B7:B18)</f>
        <v>2543630039.6899996</v>
      </c>
      <c r="C19" s="105"/>
      <c r="D19" s="104">
        <f>SUM(D7:D18)</f>
        <v>2433445854.8500004</v>
      </c>
      <c r="E19" s="106"/>
      <c r="F19" s="104">
        <f>SUM(F7:F18)</f>
        <v>1419340508.96</v>
      </c>
      <c r="G19" s="106"/>
      <c r="H19" s="107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2"/>
  <customProperties>
    <customPr name="EpmWorksheetKeyString_GUID" r:id="rId3"/>
  </customProperties>
  <ignoredErrors>
    <ignoredError sqref="B5:G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2020-08-04T09:24:23Z</cp:lastPrinted>
  <dcterms:created xsi:type="dcterms:W3CDTF">2010-11-12T12:53:26Z</dcterms:created>
  <dcterms:modified xsi:type="dcterms:W3CDTF">2020-09-02T09:17:41Z</dcterms:modified>
  <cp:category/>
  <cp:version/>
  <cp:contentType/>
  <cp:contentStatus/>
</cp:coreProperties>
</file>