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60" activeTab="0"/>
  </bookViews>
  <sheets>
    <sheet name="SECTOR" sheetId="1" r:id="rId1"/>
    <sheet name="GENERAL SEC" sheetId="2" r:id="rId2"/>
    <sheet name="DENIB" sheetId="3" r:id="rId3"/>
  </sheets>
  <externalReferences>
    <externalReference r:id="rId6"/>
  </externalReferences>
  <definedNames>
    <definedName name="HTML_CodePage" hidden="1">1254</definedName>
    <definedName name="HTML_Control" localSheetId="1" hidden="1">{"'genel '!$A$1:$M$18"}</definedName>
    <definedName name="HTML_Control" localSheetId="0" hidden="1">{"'sekt?r '!$A$1:$M$35"}</definedName>
    <definedName name="HTML_Control" hidden="1">{"'genel'!$A$1:$I$18"}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"C:\aa\exptables.htm"</definedName>
    <definedName name="HTML_PathTemplate" hidden="1">"C:\aa\exptables.htm"</definedName>
    <definedName name="OLE_LINK1" localSheetId="0">'SECTOR'!$A$38</definedName>
  </definedNames>
  <calcPr fullCalcOnLoad="1"/>
</workbook>
</file>

<file path=xl/sharedStrings.xml><?xml version="1.0" encoding="utf-8"?>
<sst xmlns="http://schemas.openxmlformats.org/spreadsheetml/2006/main" count="108" uniqueCount="86">
  <si>
    <t>EXPORTERS' UNIONS OF TURKEY EXPORT REGISTRATION FIGURES (X 1.000 US DOLLARS)</t>
  </si>
  <si>
    <t>BY SECTORS   (SOURCE:  TIM)</t>
  </si>
  <si>
    <t>SECTORS</t>
  </si>
  <si>
    <t>I. AGRICULTURE</t>
  </si>
  <si>
    <t>A. VEGETABLE PRODUCTS</t>
  </si>
  <si>
    <t>Cereals, Pulses ,Oily Seeds and Products</t>
  </si>
  <si>
    <t>Fresh Fruit and Vegetables</t>
  </si>
  <si>
    <t>Fruit and Vegetables Products</t>
  </si>
  <si>
    <t>Dried Fruit and Products</t>
  </si>
  <si>
    <t>Hazelnut and Products</t>
  </si>
  <si>
    <t>Olive and Olive oil</t>
  </si>
  <si>
    <t>Tobacco</t>
  </si>
  <si>
    <t>B. LIVESTOCK AND ANIMAL PROD.</t>
  </si>
  <si>
    <t>Seafood and Animal Products</t>
  </si>
  <si>
    <t>C. WOOD AND FORESTRY PRODUCTS</t>
  </si>
  <si>
    <t>Wooden Products and Forestry Produces</t>
  </si>
  <si>
    <t>II. INDUSTRY</t>
  </si>
  <si>
    <t>A. PROCESSED AGRICULTURAL PROD.</t>
  </si>
  <si>
    <t>Textile and Raw Materials</t>
  </si>
  <si>
    <t>Leather and Leather Produces</t>
  </si>
  <si>
    <t>Carpet</t>
  </si>
  <si>
    <t>B. CHEMICAL PRODUCTS AND DERIVATES</t>
  </si>
  <si>
    <t xml:space="preserve">Chemical Products and Derivates </t>
  </si>
  <si>
    <t>C. INDUSTRIAL PRODUCTS</t>
  </si>
  <si>
    <t>Ready Wear and Apparel</t>
  </si>
  <si>
    <t>Automotive Industry</t>
  </si>
  <si>
    <t xml:space="preserve">Ship and Yacht </t>
  </si>
  <si>
    <t>Machinery and Spare Parts</t>
  </si>
  <si>
    <t>Ferrous and Non-Ferrous Metals</t>
  </si>
  <si>
    <t>Iron and Steel Products</t>
  </si>
  <si>
    <t>Cement and Soil Products</t>
  </si>
  <si>
    <t>Precious Mineral and Jewellery</t>
  </si>
  <si>
    <t>Other Industrial Products</t>
  </si>
  <si>
    <t>III. MINING</t>
  </si>
  <si>
    <t>Mining Products</t>
  </si>
  <si>
    <t>T O T A L</t>
  </si>
  <si>
    <t xml:space="preserve">ACCORDING TO GENERAL SECRETARIAT   (SOURCE:  TIM)    </t>
  </si>
  <si>
    <t>EXPORTERS' UNIONS GENERAL SECRETARIATS</t>
  </si>
  <si>
    <t>Mediterranean Exporters' Unions General Secretariat</t>
  </si>
  <si>
    <t>East Anatolia Exporters' Union General Sec.</t>
  </si>
  <si>
    <t>Denizli Exporters' Association General Sec.</t>
  </si>
  <si>
    <t>Aegean Exporters' Unions General Secretariat</t>
  </si>
  <si>
    <t>Southeast Anatolia Exporters' Unions General Secretariat</t>
  </si>
  <si>
    <t>Istanbul Exporters' Unions General Secretariat</t>
  </si>
  <si>
    <t>Istanbul Mineral and Metals Exporters' Unions General Sec.</t>
  </si>
  <si>
    <t>Istanbul Textile and Apparel Exporters' Unions General Sec.</t>
  </si>
  <si>
    <t>Black Sea Exporters' Unions General Secretariat</t>
  </si>
  <si>
    <t>Central Anatolia Exporters' Unions General Secretariat</t>
  </si>
  <si>
    <t>Uludag Exporters' Unions General Secretariat</t>
  </si>
  <si>
    <t>Defence Industry</t>
  </si>
  <si>
    <t>Heating, Ventilation, Air Conditioning (HVAC) Industry</t>
  </si>
  <si>
    <t>Ornament</t>
  </si>
  <si>
    <t>Eastern Black Sea Exporters' Association General Sec.</t>
  </si>
  <si>
    <t>Electrical Electronics and Services</t>
  </si>
  <si>
    <t>West Mediterranean Exporters  Union General Secretariat</t>
  </si>
  <si>
    <t>THE LAST 12 MONTHS</t>
  </si>
  <si>
    <t xml:space="preserve"> 2018/2019</t>
  </si>
  <si>
    <t>T O T A L (TİM*)</t>
  </si>
  <si>
    <t>GENERAL EXPORT TOTAL</t>
  </si>
  <si>
    <t>Pay (2020) (%)</t>
  </si>
  <si>
    <t>Change (2019/2020) (%)</t>
  </si>
  <si>
    <t xml:space="preserve"> 2019/2020</t>
  </si>
  <si>
    <t>Change   (18-19/19-20) (%)</t>
  </si>
  <si>
    <t>Pay (19-20) (%)</t>
  </si>
  <si>
    <t>Export Value Exempted from Exporter Associations' Registration &amp; Warehouse and Free Zone Difference</t>
  </si>
  <si>
    <t>AUGUST</t>
  </si>
  <si>
    <t>DENIZLI EXPORTERS' ASSOCIATION</t>
  </si>
  <si>
    <t>MONTHLY EXPORT REGISTRATION FIGURES</t>
  </si>
  <si>
    <t>MONTHLY</t>
  </si>
  <si>
    <t>CHANGE %</t>
  </si>
  <si>
    <t>CUMULATIVE</t>
  </si>
  <si>
    <t>2019/2020</t>
  </si>
  <si>
    <t>JANUARY</t>
  </si>
  <si>
    <t>FEBRUARY</t>
  </si>
  <si>
    <t>MARCH</t>
  </si>
  <si>
    <t>APRIL</t>
  </si>
  <si>
    <t>MAY</t>
  </si>
  <si>
    <t>JUNE</t>
  </si>
  <si>
    <t>JULY</t>
  </si>
  <si>
    <t>SEPTEMBER</t>
  </si>
  <si>
    <t>OCTOBER</t>
  </si>
  <si>
    <t>NOVEMBER</t>
  </si>
  <si>
    <t>DECEMBER</t>
  </si>
  <si>
    <t>TOTAL</t>
  </si>
  <si>
    <t xml:space="preserve"> </t>
  </si>
  <si>
    <t>01 JANUARY - 31 OCTOBER</t>
  </si>
</sst>
</file>

<file path=xl/styles.xml><?xml version="1.0" encoding="utf-8"?>
<styleSheet xmlns="http://schemas.openxmlformats.org/spreadsheetml/2006/main">
  <numFmts count="5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YTL&quot;;\-#,##0\ &quot;YTL&quot;"/>
    <numFmt numFmtId="189" formatCode="#,##0\ &quot;YTL&quot;;[Red]\-#,##0\ &quot;YTL&quot;"/>
    <numFmt numFmtId="190" formatCode="#,##0.00\ &quot;YTL&quot;;\-#,##0.00\ &quot;YTL&quot;"/>
    <numFmt numFmtId="191" formatCode="#,##0.00\ &quot;YTL&quot;;[Red]\-#,##0.00\ &quot;YTL&quot;"/>
    <numFmt numFmtId="192" formatCode="_-* #,##0\ &quot;YTL&quot;_-;\-* #,##0\ &quot;YTL&quot;_-;_-* &quot;-&quot;\ &quot;YTL&quot;_-;_-@_-"/>
    <numFmt numFmtId="193" formatCode="_-* #,##0\ _Y_T_L_-;\-* #,##0\ _Y_T_L_-;_-* &quot;-&quot;\ _Y_T_L_-;_-@_-"/>
    <numFmt numFmtId="194" formatCode="_-* #,##0.00\ &quot;YTL&quot;_-;\-* #,##0.00\ &quot;YTL&quot;_-;_-* &quot;-&quot;??\ &quot;YTL&quot;_-;_-@_-"/>
    <numFmt numFmtId="195" formatCode="_-* #,##0.00\ _Y_T_L_-;\-* #,##0.00\ _Y_T_L_-;_-* &quot;-&quot;??\ _Y_T_L_-;_-@_-"/>
    <numFmt numFmtId="196" formatCode="#,##0&quot;TL&quot;;\-#,##0&quot;TL&quot;"/>
    <numFmt numFmtId="197" formatCode="#,##0&quot;TL&quot;;[Red]\-#,##0&quot;TL&quot;"/>
    <numFmt numFmtId="198" formatCode="#,##0.00&quot;TL&quot;;\-#,##0.00&quot;TL&quot;"/>
    <numFmt numFmtId="199" formatCode="#,##0.00&quot;TL&quot;;[Red]\-#,##0.00&quot;TL&quot;"/>
    <numFmt numFmtId="200" formatCode="_-* #,##0&quot;TL&quot;_-;\-* #,##0&quot;TL&quot;_-;_-* &quot;-&quot;&quot;TL&quot;_-;_-@_-"/>
    <numFmt numFmtId="201" formatCode="_-* #,##0_T_L_-;\-* #,##0_T_L_-;_-* &quot;-&quot;_T_L_-;_-@_-"/>
    <numFmt numFmtId="202" formatCode="_-* #,##0.00&quot;TL&quot;_-;\-* #,##0.00&quot;TL&quot;_-;_-* &quot;-&quot;??&quot;TL&quot;_-;_-@_-"/>
    <numFmt numFmtId="203" formatCode="_-* #,##0.00_T_L_-;\-* #,##0.00_T_L_-;_-* &quot;-&quot;??_T_L_-;_-@_-"/>
    <numFmt numFmtId="204" formatCode="0.0"/>
    <numFmt numFmtId="205" formatCode="_-* #,##0.0\ _T_L_-;\-* #,##0.0\ _T_L_-;_-* &quot;-&quot;??\ _T_L_-;_-@_-"/>
    <numFmt numFmtId="206" formatCode="_-* #,##0\ _T_L_-;\-* #,##0\ _T_L_-;_-* &quot;-&quot;??\ _T_L_-;_-@_-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  <numFmt numFmtId="210" formatCode="#,##0.0"/>
    <numFmt numFmtId="211" formatCode="[$¥€-2]\ #,##0.00_);[Red]\([$€-2]\ #,##0.00\)"/>
    <numFmt numFmtId="212" formatCode="#,##0.000"/>
  </numFmts>
  <fonts count="5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8"/>
      <name val="Arial"/>
      <family val="2"/>
    </font>
    <font>
      <sz val="10"/>
      <name val="Arial Tur"/>
      <family val="0"/>
    </font>
    <font>
      <i/>
      <sz val="7"/>
      <name val="Arial"/>
      <family val="2"/>
    </font>
    <font>
      <b/>
      <sz val="7"/>
      <name val="Arial"/>
      <family val="2"/>
    </font>
    <font>
      <b/>
      <sz val="8"/>
      <color indexed="8"/>
      <name val="Arial"/>
      <family val="2"/>
    </font>
    <font>
      <b/>
      <i/>
      <sz val="8"/>
      <color indexed="18"/>
      <name val="Arial"/>
      <family val="2"/>
    </font>
    <font>
      <sz val="8"/>
      <color indexed="8"/>
      <name val="Arial"/>
      <family val="2"/>
    </font>
    <font>
      <b/>
      <sz val="8"/>
      <color indexed="59"/>
      <name val="Arial"/>
      <family val="2"/>
    </font>
    <font>
      <b/>
      <sz val="8"/>
      <name val="Arial"/>
      <family val="2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>
        <color indexed="10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10"/>
      </left>
      <right style="thin"/>
      <top style="thin">
        <color indexed="10"/>
      </top>
      <bottom style="thin"/>
    </border>
    <border>
      <left style="thin">
        <color indexed="10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Alignment="1">
      <alignment/>
    </xf>
    <xf numFmtId="210" fontId="9" fillId="0" borderId="10" xfId="59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right" vertical="center"/>
    </xf>
    <xf numFmtId="210" fontId="10" fillId="0" borderId="10" xfId="0" applyNumberFormat="1" applyFont="1" applyFill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210" fontId="6" fillId="0" borderId="10" xfId="0" applyNumberFormat="1" applyFont="1" applyBorder="1" applyAlignment="1">
      <alignment horizontal="right" vertical="center"/>
    </xf>
    <xf numFmtId="0" fontId="5" fillId="33" borderId="11" xfId="0" applyFont="1" applyFill="1" applyBorder="1" applyAlignment="1">
      <alignment vertical="center" wrapText="1"/>
    </xf>
    <xf numFmtId="210" fontId="6" fillId="0" borderId="12" xfId="0" applyNumberFormat="1" applyFont="1" applyBorder="1" applyAlignment="1">
      <alignment horizontal="right" vertical="center"/>
    </xf>
    <xf numFmtId="3" fontId="3" fillId="0" borderId="13" xfId="0" applyNumberFormat="1" applyFont="1" applyFill="1" applyBorder="1" applyAlignment="1">
      <alignment horizontal="right" vertical="center"/>
    </xf>
    <xf numFmtId="210" fontId="12" fillId="0" borderId="13" xfId="0" applyNumberFormat="1" applyFont="1" applyFill="1" applyBorder="1" applyAlignment="1">
      <alignment horizontal="right" vertical="center"/>
    </xf>
    <xf numFmtId="3" fontId="3" fillId="0" borderId="13" xfId="0" applyNumberFormat="1" applyFont="1" applyBorder="1" applyAlignment="1">
      <alignment horizontal="right" vertical="center"/>
    </xf>
    <xf numFmtId="210" fontId="3" fillId="0" borderId="13" xfId="0" applyNumberFormat="1" applyFont="1" applyBorder="1" applyAlignment="1">
      <alignment horizontal="right" vertical="center"/>
    </xf>
    <xf numFmtId="210" fontId="3" fillId="0" borderId="14" xfId="0" applyNumberFormat="1" applyFont="1" applyBorder="1" applyAlignment="1">
      <alignment horizontal="right" vertical="center"/>
    </xf>
    <xf numFmtId="3" fontId="13" fillId="33" borderId="10" xfId="0" applyNumberFormat="1" applyFont="1" applyFill="1" applyBorder="1" applyAlignment="1">
      <alignment horizontal="right" vertical="center"/>
    </xf>
    <xf numFmtId="2" fontId="3" fillId="33" borderId="10" xfId="0" applyNumberFormat="1" applyFont="1" applyFill="1" applyBorder="1" applyAlignment="1">
      <alignment horizontal="center" vertical="center" wrapText="1"/>
    </xf>
    <xf numFmtId="2" fontId="3" fillId="33" borderId="12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left" vertical="center"/>
    </xf>
    <xf numFmtId="3" fontId="3" fillId="33" borderId="10" xfId="0" applyNumberFormat="1" applyFont="1" applyFill="1" applyBorder="1" applyAlignment="1" quotePrefix="1">
      <alignment horizontal="center" vertical="center"/>
    </xf>
    <xf numFmtId="3" fontId="14" fillId="33" borderId="10" xfId="0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left" vertical="center"/>
    </xf>
    <xf numFmtId="0" fontId="14" fillId="33" borderId="11" xfId="51" applyFont="1" applyFill="1" applyBorder="1" applyAlignment="1">
      <alignment horizontal="left" vertical="center"/>
      <protection/>
    </xf>
    <xf numFmtId="0" fontId="14" fillId="33" borderId="0" xfId="0" applyFont="1" applyFill="1" applyBorder="1" applyAlignment="1">
      <alignment horizontal="left" vertical="center"/>
    </xf>
    <xf numFmtId="2" fontId="14" fillId="33" borderId="10" xfId="0" applyNumberFormat="1" applyFont="1" applyFill="1" applyBorder="1" applyAlignment="1">
      <alignment horizontal="right" vertical="center"/>
    </xf>
    <xf numFmtId="2" fontId="14" fillId="33" borderId="12" xfId="0" applyNumberFormat="1" applyFont="1" applyFill="1" applyBorder="1" applyAlignment="1">
      <alignment horizontal="right" vertical="center"/>
    </xf>
    <xf numFmtId="2" fontId="13" fillId="33" borderId="10" xfId="0" applyNumberFormat="1" applyFont="1" applyFill="1" applyBorder="1" applyAlignment="1">
      <alignment horizontal="right" vertical="center"/>
    </xf>
    <xf numFmtId="2" fontId="13" fillId="33" borderId="12" xfId="0" applyNumberFormat="1" applyFont="1" applyFill="1" applyBorder="1" applyAlignment="1">
      <alignment horizontal="right" vertical="center"/>
    </xf>
    <xf numFmtId="3" fontId="4" fillId="33" borderId="0" xfId="0" applyNumberFormat="1" applyFont="1" applyFill="1" applyBorder="1" applyAlignment="1">
      <alignment horizontal="right" vertical="center"/>
    </xf>
    <xf numFmtId="2" fontId="4" fillId="33" borderId="0" xfId="0" applyNumberFormat="1" applyFont="1" applyFill="1" applyBorder="1" applyAlignment="1">
      <alignment horizontal="right" vertical="center"/>
    </xf>
    <xf numFmtId="3" fontId="11" fillId="33" borderId="10" xfId="0" applyNumberFormat="1" applyFont="1" applyFill="1" applyBorder="1" applyAlignment="1">
      <alignment horizontal="right" vertical="center"/>
    </xf>
    <xf numFmtId="2" fontId="11" fillId="33" borderId="10" xfId="0" applyNumberFormat="1" applyFont="1" applyFill="1" applyBorder="1" applyAlignment="1">
      <alignment horizontal="right" vertical="center"/>
    </xf>
    <xf numFmtId="1" fontId="11" fillId="33" borderId="10" xfId="0" applyNumberFormat="1" applyFont="1" applyFill="1" applyBorder="1" applyAlignment="1">
      <alignment horizontal="right" vertical="center"/>
    </xf>
    <xf numFmtId="1" fontId="11" fillId="33" borderId="12" xfId="0" applyNumberFormat="1" applyFont="1" applyFill="1" applyBorder="1" applyAlignment="1">
      <alignment horizontal="right" vertical="center"/>
    </xf>
    <xf numFmtId="2" fontId="11" fillId="33" borderId="12" xfId="0" applyNumberFormat="1" applyFont="1" applyFill="1" applyBorder="1" applyAlignment="1">
      <alignment horizontal="right" vertical="center"/>
    </xf>
    <xf numFmtId="0" fontId="50" fillId="33" borderId="11" xfId="51" applyFont="1" applyFill="1" applyBorder="1" applyAlignment="1">
      <alignment horizontal="left" vertical="center"/>
      <protection/>
    </xf>
    <xf numFmtId="0" fontId="50" fillId="33" borderId="11" xfId="51" applyFont="1" applyFill="1" applyBorder="1" applyAlignment="1">
      <alignment horizontal="left" vertical="center" wrapText="1"/>
      <protection/>
    </xf>
    <xf numFmtId="0" fontId="51" fillId="33" borderId="11" xfId="51" applyFont="1" applyFill="1" applyBorder="1" applyAlignment="1">
      <alignment horizontal="left" vertical="center"/>
      <protection/>
    </xf>
    <xf numFmtId="0" fontId="51" fillId="0" borderId="16" xfId="50" applyFont="1" applyFill="1" applyBorder="1" applyAlignment="1">
      <alignment horizontal="left" vertical="center"/>
      <protection/>
    </xf>
    <xf numFmtId="0" fontId="52" fillId="0" borderId="15" xfId="0" applyFont="1" applyBorder="1" applyAlignment="1">
      <alignment/>
    </xf>
    <xf numFmtId="3" fontId="11" fillId="34" borderId="17" xfId="50" applyNumberFormat="1" applyFont="1" applyFill="1" applyBorder="1" applyAlignment="1">
      <alignment horizontal="right"/>
      <protection/>
    </xf>
    <xf numFmtId="3" fontId="11" fillId="34" borderId="13" xfId="50" applyNumberFormat="1" applyFont="1" applyFill="1" applyBorder="1" applyAlignment="1">
      <alignment horizontal="right"/>
      <protection/>
    </xf>
    <xf numFmtId="204" fontId="15" fillId="35" borderId="13" xfId="50" applyNumberFormat="1" applyFont="1" applyFill="1" applyBorder="1" applyAlignment="1">
      <alignment horizontal="right"/>
      <protection/>
    </xf>
    <xf numFmtId="204" fontId="11" fillId="0" borderId="13" xfId="50" applyNumberFormat="1" applyFont="1" applyBorder="1" applyAlignment="1">
      <alignment horizontal="right"/>
      <protection/>
    </xf>
    <xf numFmtId="3" fontId="15" fillId="34" borderId="13" xfId="50" applyNumberFormat="1" applyFont="1" applyFill="1" applyBorder="1" applyAlignment="1">
      <alignment horizontal="right"/>
      <protection/>
    </xf>
    <xf numFmtId="204" fontId="15" fillId="35" borderId="13" xfId="50" applyNumberFormat="1" applyFont="1" applyFill="1" applyBorder="1">
      <alignment/>
      <protection/>
    </xf>
    <xf numFmtId="204" fontId="11" fillId="0" borderId="14" xfId="50" applyNumberFormat="1" applyFont="1" applyBorder="1">
      <alignment/>
      <protection/>
    </xf>
    <xf numFmtId="0" fontId="50" fillId="33" borderId="16" xfId="51" applyFont="1" applyFill="1" applyBorder="1" applyAlignment="1">
      <alignment horizontal="left" vertical="center" wrapText="1"/>
      <protection/>
    </xf>
    <xf numFmtId="3" fontId="16" fillId="0" borderId="18" xfId="0" applyNumberFormat="1" applyFont="1" applyBorder="1" applyAlignment="1">
      <alignment horizontal="right"/>
    </xf>
    <xf numFmtId="0" fontId="16" fillId="0" borderId="0" xfId="0" applyFont="1" applyAlignment="1">
      <alignment/>
    </xf>
    <xf numFmtId="0" fontId="17" fillId="0" borderId="19" xfId="0" applyFont="1" applyBorder="1" applyAlignment="1">
      <alignment horizontal="center"/>
    </xf>
    <xf numFmtId="0" fontId="16" fillId="0" borderId="18" xfId="0" applyFont="1" applyBorder="1" applyAlignment="1">
      <alignment/>
    </xf>
    <xf numFmtId="0" fontId="17" fillId="0" borderId="20" xfId="0" applyFont="1" applyBorder="1" applyAlignment="1" quotePrefix="1">
      <alignment horizontal="center"/>
    </xf>
    <xf numFmtId="0" fontId="17" fillId="0" borderId="10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11" xfId="0" applyFont="1" applyBorder="1" applyAlignment="1">
      <alignment/>
    </xf>
    <xf numFmtId="3" fontId="16" fillId="0" borderId="23" xfId="0" applyNumberFormat="1" applyFont="1" applyBorder="1" applyAlignment="1">
      <alignment horizontal="right"/>
    </xf>
    <xf numFmtId="3" fontId="16" fillId="0" borderId="24" xfId="0" applyNumberFormat="1" applyFont="1" applyBorder="1" applyAlignment="1">
      <alignment horizontal="right"/>
    </xf>
    <xf numFmtId="210" fontId="16" fillId="0" borderId="22" xfId="0" applyNumberFormat="1" applyFont="1" applyBorder="1" applyAlignment="1">
      <alignment horizontal="right"/>
    </xf>
    <xf numFmtId="3" fontId="16" fillId="0" borderId="25" xfId="0" applyNumberFormat="1" applyFont="1" applyBorder="1" applyAlignment="1">
      <alignment horizontal="right"/>
    </xf>
    <xf numFmtId="3" fontId="16" fillId="0" borderId="10" xfId="0" applyNumberFormat="1" applyFont="1" applyBorder="1" applyAlignment="1">
      <alignment horizontal="right"/>
    </xf>
    <xf numFmtId="0" fontId="17" fillId="0" borderId="11" xfId="0" applyFont="1" applyBorder="1" applyAlignment="1" quotePrefix="1">
      <alignment horizontal="left"/>
    </xf>
    <xf numFmtId="0" fontId="17" fillId="0" borderId="15" xfId="0" applyFont="1" applyBorder="1" applyAlignment="1">
      <alignment/>
    </xf>
    <xf numFmtId="3" fontId="17" fillId="0" borderId="26" xfId="0" applyNumberFormat="1" applyFont="1" applyBorder="1" applyAlignment="1">
      <alignment horizontal="right"/>
    </xf>
    <xf numFmtId="3" fontId="16" fillId="0" borderId="27" xfId="0" applyNumberFormat="1" applyFont="1" applyBorder="1" applyAlignment="1">
      <alignment horizontal="right"/>
    </xf>
    <xf numFmtId="3" fontId="16" fillId="0" borderId="28" xfId="0" applyNumberFormat="1" applyFont="1" applyBorder="1" applyAlignment="1">
      <alignment horizontal="right"/>
    </xf>
    <xf numFmtId="0" fontId="16" fillId="0" borderId="29" xfId="0" applyFont="1" applyBorder="1" applyAlignment="1">
      <alignment horizontal="center"/>
    </xf>
    <xf numFmtId="3" fontId="3" fillId="33" borderId="30" xfId="0" applyNumberFormat="1" applyFont="1" applyFill="1" applyBorder="1" applyAlignment="1">
      <alignment horizontal="center" vertical="center"/>
    </xf>
    <xf numFmtId="3" fontId="3" fillId="33" borderId="31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32" xfId="51" applyFont="1" applyFill="1" applyBorder="1" applyAlignment="1">
      <alignment horizontal="left" vertical="center" wrapText="1"/>
      <protection/>
    </xf>
    <xf numFmtId="0" fontId="3" fillId="33" borderId="11" xfId="51" applyFont="1" applyFill="1" applyBorder="1" applyAlignment="1">
      <alignment horizontal="left" vertical="center" wrapText="1"/>
      <protection/>
    </xf>
    <xf numFmtId="0" fontId="3" fillId="33" borderId="18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vertical="center" wrapText="1"/>
    </xf>
    <xf numFmtId="0" fontId="17" fillId="33" borderId="33" xfId="0" applyFont="1" applyFill="1" applyBorder="1" applyAlignment="1" quotePrefix="1">
      <alignment horizontal="center"/>
    </xf>
    <xf numFmtId="0" fontId="17" fillId="33" borderId="34" xfId="0" applyFont="1" applyFill="1" applyBorder="1" applyAlignment="1" quotePrefix="1">
      <alignment horizontal="center"/>
    </xf>
    <xf numFmtId="0" fontId="17" fillId="33" borderId="35" xfId="0" applyFont="1" applyFill="1" applyBorder="1" applyAlignment="1" quotePrefix="1">
      <alignment horizontal="center"/>
    </xf>
    <xf numFmtId="0" fontId="17" fillId="0" borderId="18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36" xfId="0" applyFont="1" applyBorder="1" applyAlignment="1">
      <alignment horizontal="center"/>
    </xf>
    <xf numFmtId="0" fontId="17" fillId="0" borderId="21" xfId="0" applyFont="1" applyBorder="1" applyAlignment="1" quotePrefix="1">
      <alignment horizontal="center"/>
    </xf>
    <xf numFmtId="0" fontId="17" fillId="0" borderId="37" xfId="0" applyFont="1" applyBorder="1" applyAlignment="1" quotePrefix="1">
      <alignment horizontal="center"/>
    </xf>
  </cellXfs>
  <cellStyles count="5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_MAYIS_2009_İHRACAT_RAKAMLARI" xfId="50"/>
    <cellStyle name="Normal_SECTOR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irgül 2" xfId="59"/>
    <cellStyle name="Vurgu1" xfId="60"/>
    <cellStyle name="Vurgu2" xfId="61"/>
    <cellStyle name="Vurgu3" xfId="62"/>
    <cellStyle name="Vurgu4" xfId="63"/>
    <cellStyle name="Vurgu5" xfId="64"/>
    <cellStyle name="Vurgu6" xfId="65"/>
    <cellStyle name="Percen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0</xdr:rowOff>
    </xdr:from>
    <xdr:to>
      <xdr:col>8</xdr:col>
      <xdr:colOff>57150</xdr:colOff>
      <xdr:row>33</xdr:row>
      <xdr:rowOff>190500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676275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ebkayi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ÜRK1"/>
      <sheetName val="TÜRK2"/>
      <sheetName val="İNGİLİZ1"/>
      <sheetName val="İNGİLİZ2"/>
      <sheetName val="TÜRK1 (2)"/>
      <sheetName val="TÜRK1 (3)"/>
      <sheetName val="2007-20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Relationship Id="rId3" Type="http://schemas.openxmlformats.org/officeDocument/2006/relationships/customProperty" Target="../customProperty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46.421875" style="21" bestFit="1" customWidth="1"/>
    <col min="2" max="3" width="9.57421875" style="28" customWidth="1"/>
    <col min="4" max="4" width="9.57421875" style="29" customWidth="1"/>
    <col min="5" max="5" width="7.8515625" style="29" customWidth="1"/>
    <col min="6" max="7" width="11.140625" style="28" customWidth="1"/>
    <col min="8" max="8" width="9.421875" style="29" customWidth="1"/>
    <col min="9" max="9" width="7.8515625" style="29" customWidth="1"/>
    <col min="10" max="11" width="9.57421875" style="28" bestFit="1" customWidth="1"/>
    <col min="12" max="12" width="9.57421875" style="29" customWidth="1"/>
    <col min="13" max="13" width="6.28125" style="29" customWidth="1"/>
    <col min="14" max="14" width="7.28125" style="21" customWidth="1"/>
    <col min="15" max="15" width="6.421875" style="21" customWidth="1"/>
    <col min="16" max="16384" width="9.140625" style="21" customWidth="1"/>
  </cols>
  <sheetData>
    <row r="1" spans="1:13" ht="25.5" customHeight="1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25.5" customHeight="1" thickBot="1">
      <c r="A2" s="70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37.5" customHeight="1">
      <c r="A3" s="71" t="s">
        <v>2</v>
      </c>
      <c r="B3" s="68" t="s">
        <v>80</v>
      </c>
      <c r="C3" s="68"/>
      <c r="D3" s="68"/>
      <c r="E3" s="68"/>
      <c r="F3" s="68" t="s">
        <v>85</v>
      </c>
      <c r="G3" s="68"/>
      <c r="H3" s="68"/>
      <c r="I3" s="68"/>
      <c r="J3" s="68" t="s">
        <v>55</v>
      </c>
      <c r="K3" s="68"/>
      <c r="L3" s="68"/>
      <c r="M3" s="69"/>
    </row>
    <row r="4" spans="1:13" ht="33.75">
      <c r="A4" s="72"/>
      <c r="B4" s="17">
        <v>2019</v>
      </c>
      <c r="C4" s="17">
        <v>2020</v>
      </c>
      <c r="D4" s="15" t="s">
        <v>60</v>
      </c>
      <c r="E4" s="15" t="s">
        <v>59</v>
      </c>
      <c r="F4" s="17">
        <v>2019</v>
      </c>
      <c r="G4" s="17">
        <v>2020</v>
      </c>
      <c r="H4" s="15" t="s">
        <v>60</v>
      </c>
      <c r="I4" s="15" t="s">
        <v>59</v>
      </c>
      <c r="J4" s="19" t="s">
        <v>56</v>
      </c>
      <c r="K4" s="19" t="s">
        <v>61</v>
      </c>
      <c r="L4" s="15" t="s">
        <v>62</v>
      </c>
      <c r="M4" s="16" t="s">
        <v>63</v>
      </c>
    </row>
    <row r="5" spans="1:13" s="23" customFormat="1" ht="19.5" customHeight="1">
      <c r="A5" s="22" t="s">
        <v>3</v>
      </c>
      <c r="B5" s="20">
        <v>2421055.30952</v>
      </c>
      <c r="C5" s="20">
        <v>2342908.16498</v>
      </c>
      <c r="D5" s="24">
        <v>-3.227813269391757</v>
      </c>
      <c r="E5" s="24">
        <v>13.516658769726636</v>
      </c>
      <c r="F5" s="20">
        <v>18762088.36541</v>
      </c>
      <c r="G5" s="20">
        <v>19468318.961219996</v>
      </c>
      <c r="H5" s="24">
        <v>3.764136390659</v>
      </c>
      <c r="I5" s="24">
        <v>14.351000591403503</v>
      </c>
      <c r="J5" s="20">
        <v>23144777.363819998</v>
      </c>
      <c r="K5" s="20">
        <v>24080884.36875</v>
      </c>
      <c r="L5" s="24">
        <v>4.044571223196671</v>
      </c>
      <c r="M5" s="25">
        <v>14.394897735502655</v>
      </c>
    </row>
    <row r="6" spans="1:13" ht="19.5" customHeight="1">
      <c r="A6" s="35" t="s">
        <v>4</v>
      </c>
      <c r="B6" s="14">
        <v>1722487.26646</v>
      </c>
      <c r="C6" s="14">
        <v>1579419.2042199997</v>
      </c>
      <c r="D6" s="26">
        <v>-8.30589955733195</v>
      </c>
      <c r="E6" s="26">
        <v>9.111953578418284</v>
      </c>
      <c r="F6" s="14">
        <v>12188016.76915</v>
      </c>
      <c r="G6" s="14">
        <v>13027758.795729998</v>
      </c>
      <c r="H6" s="26">
        <v>6.88989884478607</v>
      </c>
      <c r="I6" s="26">
        <v>9.603365064780474</v>
      </c>
      <c r="J6" s="14">
        <v>15173101.174199998</v>
      </c>
      <c r="K6" s="14">
        <v>16179373.38384</v>
      </c>
      <c r="L6" s="26">
        <v>6.631948196266197</v>
      </c>
      <c r="M6" s="27">
        <v>9.671589370161485</v>
      </c>
    </row>
    <row r="7" spans="1:13" ht="19.5" customHeight="1">
      <c r="A7" s="35" t="s">
        <v>5</v>
      </c>
      <c r="B7" s="14">
        <v>697557.6037</v>
      </c>
      <c r="C7" s="14">
        <v>671062.25199</v>
      </c>
      <c r="D7" s="26">
        <v>-3.7983030461517084</v>
      </c>
      <c r="E7" s="26">
        <v>3.87147887782045</v>
      </c>
      <c r="F7" s="14">
        <v>5538232.15996</v>
      </c>
      <c r="G7" s="14">
        <v>5921012.03577</v>
      </c>
      <c r="H7" s="26">
        <v>6.911589560607455</v>
      </c>
      <c r="I7" s="26">
        <v>4.364652510383859</v>
      </c>
      <c r="J7" s="14">
        <v>6779374.08866</v>
      </c>
      <c r="K7" s="14">
        <v>7170924.27065</v>
      </c>
      <c r="L7" s="26">
        <v>5.775609619256069</v>
      </c>
      <c r="M7" s="27">
        <v>4.286583497697304</v>
      </c>
    </row>
    <row r="8" spans="1:13" ht="19.5" customHeight="1">
      <c r="A8" s="35" t="s">
        <v>6</v>
      </c>
      <c r="B8" s="14">
        <v>223947.97521</v>
      </c>
      <c r="C8" s="14">
        <v>264717.43159</v>
      </c>
      <c r="D8" s="26">
        <v>18.20487831683664</v>
      </c>
      <c r="E8" s="26">
        <v>1.5272024941835602</v>
      </c>
      <c r="F8" s="14">
        <v>1578886.29517</v>
      </c>
      <c r="G8" s="14">
        <v>1955464.77408</v>
      </c>
      <c r="H8" s="26">
        <v>23.850892876960042</v>
      </c>
      <c r="I8" s="26">
        <v>1.4414637537627553</v>
      </c>
      <c r="J8" s="14">
        <v>2160536.95169</v>
      </c>
      <c r="K8" s="14">
        <v>2637003.78488</v>
      </c>
      <c r="L8" s="26">
        <v>22.053167515478115</v>
      </c>
      <c r="M8" s="27">
        <v>1.5763291426597825</v>
      </c>
    </row>
    <row r="9" spans="1:13" ht="19.5" customHeight="1">
      <c r="A9" s="35" t="s">
        <v>7</v>
      </c>
      <c r="B9" s="14">
        <v>148312.94463</v>
      </c>
      <c r="C9" s="14">
        <v>168895.70798</v>
      </c>
      <c r="D9" s="26">
        <v>13.87792778394922</v>
      </c>
      <c r="E9" s="26">
        <v>0.9743897292092727</v>
      </c>
      <c r="F9" s="14">
        <v>1281545.22945</v>
      </c>
      <c r="G9" s="14">
        <v>1367867.11533</v>
      </c>
      <c r="H9" s="26">
        <v>6.735765847066253</v>
      </c>
      <c r="I9" s="26">
        <v>1.0083182744316457</v>
      </c>
      <c r="J9" s="14">
        <v>1559925.70975</v>
      </c>
      <c r="K9" s="14">
        <v>1634887.62606</v>
      </c>
      <c r="L9" s="26">
        <v>4.8054798918606005</v>
      </c>
      <c r="M9" s="27">
        <v>0.9772913579832126</v>
      </c>
    </row>
    <row r="10" spans="1:13" ht="19.5" customHeight="1">
      <c r="A10" s="35" t="s">
        <v>8</v>
      </c>
      <c r="B10" s="14">
        <v>189264.08182</v>
      </c>
      <c r="C10" s="14">
        <v>191688.78936</v>
      </c>
      <c r="D10" s="26">
        <v>1.2811239812031667</v>
      </c>
      <c r="E10" s="26">
        <v>1.1058871169127722</v>
      </c>
      <c r="F10" s="14">
        <v>1142651.0222</v>
      </c>
      <c r="G10" s="14">
        <v>1119355.65037</v>
      </c>
      <c r="H10" s="26">
        <v>-2.0387127283313844</v>
      </c>
      <c r="I10" s="26">
        <v>0.8251289509098977</v>
      </c>
      <c r="J10" s="14">
        <v>1426747.20158</v>
      </c>
      <c r="K10" s="14">
        <v>1393223.71541</v>
      </c>
      <c r="L10" s="26">
        <v>-2.349644431254239</v>
      </c>
      <c r="M10" s="27">
        <v>0.8328312448536972</v>
      </c>
    </row>
    <row r="11" spans="1:13" ht="19.5" customHeight="1">
      <c r="A11" s="35" t="s">
        <v>9</v>
      </c>
      <c r="B11" s="14">
        <v>346124.53004</v>
      </c>
      <c r="C11" s="14">
        <v>173267.13138</v>
      </c>
      <c r="D11" s="26">
        <v>-49.94081137214506</v>
      </c>
      <c r="E11" s="26">
        <v>0.9996092573661958</v>
      </c>
      <c r="F11" s="14">
        <v>1577185.57575</v>
      </c>
      <c r="G11" s="14">
        <v>1621449.12665</v>
      </c>
      <c r="H11" s="26">
        <v>2.8064897105688553</v>
      </c>
      <c r="I11" s="26">
        <v>1.1952453327807329</v>
      </c>
      <c r="J11" s="14">
        <v>1921191.09626</v>
      </c>
      <c r="K11" s="14">
        <v>2072684.14351</v>
      </c>
      <c r="L11" s="26">
        <v>7.885371088014772</v>
      </c>
      <c r="M11" s="27">
        <v>1.2389942091388857</v>
      </c>
    </row>
    <row r="12" spans="1:13" ht="19.5" customHeight="1">
      <c r="A12" s="35" t="s">
        <v>10</v>
      </c>
      <c r="B12" s="14">
        <v>21619.27992</v>
      </c>
      <c r="C12" s="14">
        <v>22064.37546</v>
      </c>
      <c r="D12" s="26">
        <v>2.0587898470579518</v>
      </c>
      <c r="E12" s="26">
        <v>0.1272933521329446</v>
      </c>
      <c r="F12" s="14">
        <v>230664.32849</v>
      </c>
      <c r="G12" s="14">
        <v>215855.7996</v>
      </c>
      <c r="H12" s="26">
        <v>-6.419947543229256</v>
      </c>
      <c r="I12" s="26">
        <v>0.15911731844377763</v>
      </c>
      <c r="J12" s="14">
        <v>298582.9358</v>
      </c>
      <c r="K12" s="14">
        <v>267850.89599</v>
      </c>
      <c r="L12" s="26">
        <v>-10.292630999711669</v>
      </c>
      <c r="M12" s="27">
        <v>0.16011398074492522</v>
      </c>
    </row>
    <row r="13" spans="1:13" ht="19.5" customHeight="1">
      <c r="A13" s="35" t="s">
        <v>11</v>
      </c>
      <c r="B13" s="14">
        <v>89707.53654</v>
      </c>
      <c r="C13" s="14">
        <v>79891.80506</v>
      </c>
      <c r="D13" s="26">
        <v>-10.94192512534689</v>
      </c>
      <c r="E13" s="26">
        <v>0.46091019854496</v>
      </c>
      <c r="F13" s="14">
        <v>751588.72257</v>
      </c>
      <c r="G13" s="14">
        <v>742694.56082</v>
      </c>
      <c r="H13" s="26">
        <v>-1.1833814801780242</v>
      </c>
      <c r="I13" s="26">
        <v>0.5474745972053907</v>
      </c>
      <c r="J13" s="14">
        <v>924731.78794</v>
      </c>
      <c r="K13" s="14">
        <v>899523.00956</v>
      </c>
      <c r="L13" s="26">
        <v>-2.726063785063216</v>
      </c>
      <c r="M13" s="27">
        <v>0.5377103903273265</v>
      </c>
    </row>
    <row r="14" spans="1:13" ht="19.5" customHeight="1">
      <c r="A14" s="35" t="s">
        <v>51</v>
      </c>
      <c r="B14" s="14">
        <v>5953.3146</v>
      </c>
      <c r="C14" s="14">
        <v>7831.7114</v>
      </c>
      <c r="D14" s="26">
        <v>31.552117202070935</v>
      </c>
      <c r="E14" s="26">
        <v>0.04518255224812951</v>
      </c>
      <c r="F14" s="14">
        <v>87263.43556</v>
      </c>
      <c r="G14" s="14">
        <v>84059.73311</v>
      </c>
      <c r="H14" s="26">
        <v>-3.6712999315700987</v>
      </c>
      <c r="I14" s="26">
        <v>0.06196432686241722</v>
      </c>
      <c r="J14" s="14">
        <v>102011.40252</v>
      </c>
      <c r="K14" s="14">
        <v>103275.93778</v>
      </c>
      <c r="L14" s="26">
        <v>1.2396018766157728</v>
      </c>
      <c r="M14" s="27">
        <v>0.061735546756350484</v>
      </c>
    </row>
    <row r="15" spans="1:13" ht="19.5" customHeight="1">
      <c r="A15" s="35" t="s">
        <v>12</v>
      </c>
      <c r="B15" s="14">
        <v>207439.25111</v>
      </c>
      <c r="C15" s="14">
        <v>235608.40471</v>
      </c>
      <c r="D15" s="26">
        <v>13.579471314742921</v>
      </c>
      <c r="E15" s="26">
        <v>1.359267280444989</v>
      </c>
      <c r="F15" s="14">
        <v>2089012.71275</v>
      </c>
      <c r="G15" s="14">
        <v>1969508.61684</v>
      </c>
      <c r="H15" s="26">
        <v>-5.7206016593687155</v>
      </c>
      <c r="I15" s="26">
        <v>1.4518161214302363</v>
      </c>
      <c r="J15" s="14">
        <v>2543786.5383</v>
      </c>
      <c r="K15" s="14">
        <v>2385519.59363</v>
      </c>
      <c r="L15" s="26">
        <v>-6.221706982370035</v>
      </c>
      <c r="M15" s="27">
        <v>1.4259987328747843</v>
      </c>
    </row>
    <row r="16" spans="1:13" ht="19.5" customHeight="1">
      <c r="A16" s="35" t="s">
        <v>13</v>
      </c>
      <c r="B16" s="14">
        <v>207439.25111</v>
      </c>
      <c r="C16" s="14">
        <v>235608.40471</v>
      </c>
      <c r="D16" s="26">
        <v>13.579471314742921</v>
      </c>
      <c r="E16" s="26">
        <v>1.359267280444989</v>
      </c>
      <c r="F16" s="14">
        <v>2089012.71275</v>
      </c>
      <c r="G16" s="14">
        <v>1969508.61684</v>
      </c>
      <c r="H16" s="26">
        <v>-5.7206016593687155</v>
      </c>
      <c r="I16" s="26">
        <v>1.4518161214302363</v>
      </c>
      <c r="J16" s="14">
        <v>2543786.5383</v>
      </c>
      <c r="K16" s="14">
        <v>2385519.59363</v>
      </c>
      <c r="L16" s="26">
        <v>-6.221706982370035</v>
      </c>
      <c r="M16" s="27">
        <v>1.4259987328747843</v>
      </c>
    </row>
    <row r="17" spans="1:13" ht="19.5" customHeight="1">
      <c r="A17" s="36" t="s">
        <v>14</v>
      </c>
      <c r="B17" s="14">
        <v>491128.79195</v>
      </c>
      <c r="C17" s="14">
        <v>527880.55605</v>
      </c>
      <c r="D17" s="26">
        <v>7.483121474935152</v>
      </c>
      <c r="E17" s="26">
        <v>3.0454379108633627</v>
      </c>
      <c r="F17" s="14">
        <v>4485058.88351</v>
      </c>
      <c r="G17" s="14">
        <v>4471051.54865</v>
      </c>
      <c r="H17" s="26">
        <v>-0.31231105820037103</v>
      </c>
      <c r="I17" s="26">
        <v>3.295819405192795</v>
      </c>
      <c r="J17" s="14">
        <v>5427889.65132</v>
      </c>
      <c r="K17" s="14">
        <v>5515991.39128</v>
      </c>
      <c r="L17" s="26">
        <v>1.6231306386004845</v>
      </c>
      <c r="M17" s="27">
        <v>3.2973096324663866</v>
      </c>
    </row>
    <row r="18" spans="1:13" ht="19.5" customHeight="1">
      <c r="A18" s="35" t="s">
        <v>15</v>
      </c>
      <c r="B18" s="14">
        <v>491128.79195</v>
      </c>
      <c r="C18" s="14">
        <v>527880.55605</v>
      </c>
      <c r="D18" s="26">
        <v>7.483121474935152</v>
      </c>
      <c r="E18" s="26">
        <v>3.0454379108633627</v>
      </c>
      <c r="F18" s="14">
        <v>4485058.88351</v>
      </c>
      <c r="G18" s="14">
        <v>4471051.54865</v>
      </c>
      <c r="H18" s="26">
        <v>-0.31231105820037103</v>
      </c>
      <c r="I18" s="26">
        <v>3.295819405192795</v>
      </c>
      <c r="J18" s="14">
        <v>5427889.65132</v>
      </c>
      <c r="K18" s="14">
        <v>5515991.39128</v>
      </c>
      <c r="L18" s="26">
        <v>1.6231306386004845</v>
      </c>
      <c r="M18" s="27">
        <v>3.2973096324663866</v>
      </c>
    </row>
    <row r="19" spans="1:13" s="23" customFormat="1" ht="19.5" customHeight="1">
      <c r="A19" s="37" t="s">
        <v>16</v>
      </c>
      <c r="B19" s="20">
        <v>12381757.38727</v>
      </c>
      <c r="C19" s="20">
        <v>13323964.413460001</v>
      </c>
      <c r="D19" s="24">
        <v>7.609638896322654</v>
      </c>
      <c r="E19" s="24">
        <v>76.86834811908093</v>
      </c>
      <c r="F19" s="20">
        <v>114597820.64334999</v>
      </c>
      <c r="G19" s="20">
        <v>102203472.32659999</v>
      </c>
      <c r="H19" s="24">
        <v>-10.815518346831004</v>
      </c>
      <c r="I19" s="24">
        <v>75.33891830743947</v>
      </c>
      <c r="J19" s="20">
        <v>137934921.51202</v>
      </c>
      <c r="K19" s="20">
        <v>125795021.00866002</v>
      </c>
      <c r="L19" s="24">
        <v>-8.8011798392201</v>
      </c>
      <c r="M19" s="25">
        <v>75.19684224741225</v>
      </c>
    </row>
    <row r="20" spans="1:13" ht="19.5" customHeight="1">
      <c r="A20" s="36" t="s">
        <v>17</v>
      </c>
      <c r="B20" s="14">
        <v>1107184.37071</v>
      </c>
      <c r="C20" s="14">
        <v>1188795.34598</v>
      </c>
      <c r="D20" s="26">
        <v>7.371037510009801</v>
      </c>
      <c r="E20" s="26">
        <v>6.858374254198711</v>
      </c>
      <c r="F20" s="14">
        <v>10130573.50595</v>
      </c>
      <c r="G20" s="14">
        <v>8991180.34984</v>
      </c>
      <c r="H20" s="26">
        <v>-11.247074565332346</v>
      </c>
      <c r="I20" s="26">
        <v>6.6278159287916</v>
      </c>
      <c r="J20" s="14">
        <v>12174545.77634</v>
      </c>
      <c r="K20" s="14">
        <v>10979791.32165</v>
      </c>
      <c r="L20" s="26">
        <v>-9.813544395322614</v>
      </c>
      <c r="M20" s="27">
        <v>6.563420629078648</v>
      </c>
    </row>
    <row r="21" spans="1:13" ht="19.5" customHeight="1">
      <c r="A21" s="35" t="s">
        <v>18</v>
      </c>
      <c r="B21" s="14">
        <v>704819.31297</v>
      </c>
      <c r="C21" s="14">
        <v>770297.5528</v>
      </c>
      <c r="D21" s="26">
        <v>9.290074580119658</v>
      </c>
      <c r="E21" s="26">
        <v>4.44398518387594</v>
      </c>
      <c r="F21" s="14">
        <v>6647123.93561</v>
      </c>
      <c r="G21" s="14">
        <v>5814006.1993</v>
      </c>
      <c r="H21" s="26">
        <v>-12.533506887795753</v>
      </c>
      <c r="I21" s="26">
        <v>4.285773546795708</v>
      </c>
      <c r="J21" s="14">
        <v>8015261.97885</v>
      </c>
      <c r="K21" s="14">
        <v>7086292.4409</v>
      </c>
      <c r="L21" s="26">
        <v>-11.590008416459582</v>
      </c>
      <c r="M21" s="27">
        <v>4.23599289164794</v>
      </c>
    </row>
    <row r="22" spans="1:13" ht="19.5" customHeight="1">
      <c r="A22" s="35" t="s">
        <v>19</v>
      </c>
      <c r="B22" s="14">
        <v>147933.48237</v>
      </c>
      <c r="C22" s="14">
        <v>131164.5191</v>
      </c>
      <c r="D22" s="26">
        <v>-11.335475242892443</v>
      </c>
      <c r="E22" s="26">
        <v>0.7567117114832055</v>
      </c>
      <c r="F22" s="14">
        <v>1426889.33834</v>
      </c>
      <c r="G22" s="14">
        <v>1119621.18255</v>
      </c>
      <c r="H22" s="26">
        <v>-21.5341265460338</v>
      </c>
      <c r="I22" s="26">
        <v>0.8253246869916728</v>
      </c>
      <c r="J22" s="14">
        <v>1684934.03016</v>
      </c>
      <c r="K22" s="14">
        <v>1358113.36322</v>
      </c>
      <c r="L22" s="26">
        <v>-19.396644681036296</v>
      </c>
      <c r="M22" s="27">
        <v>0.8118432312287323</v>
      </c>
    </row>
    <row r="23" spans="1:13" ht="19.5" customHeight="1">
      <c r="A23" s="35" t="s">
        <v>20</v>
      </c>
      <c r="B23" s="14">
        <v>254431.57537</v>
      </c>
      <c r="C23" s="14">
        <v>287333.27408</v>
      </c>
      <c r="D23" s="26">
        <v>12.93145265565157</v>
      </c>
      <c r="E23" s="26">
        <v>1.6576773588395655</v>
      </c>
      <c r="F23" s="14">
        <v>2056560.232</v>
      </c>
      <c r="G23" s="14">
        <v>2057552.96799</v>
      </c>
      <c r="H23" s="26">
        <v>0.04827167104337732</v>
      </c>
      <c r="I23" s="26">
        <v>1.5167176950042192</v>
      </c>
      <c r="J23" s="14">
        <v>2474349.76733</v>
      </c>
      <c r="K23" s="14">
        <v>2535385.51753</v>
      </c>
      <c r="L23" s="26">
        <v>2.4667389795041625</v>
      </c>
      <c r="M23" s="27">
        <v>1.5155845062019748</v>
      </c>
    </row>
    <row r="24" spans="1:13" ht="19.5" customHeight="1">
      <c r="A24" s="36" t="s">
        <v>21</v>
      </c>
      <c r="B24" s="14">
        <v>1936801.16568</v>
      </c>
      <c r="C24" s="14">
        <v>1725231.36688</v>
      </c>
      <c r="D24" s="26">
        <v>-10.923671595670431</v>
      </c>
      <c r="E24" s="26">
        <v>9.953170181190217</v>
      </c>
      <c r="F24" s="14">
        <v>16961217.67882</v>
      </c>
      <c r="G24" s="14">
        <v>14829933.67309</v>
      </c>
      <c r="H24" s="26">
        <v>-12.565630876793712</v>
      </c>
      <c r="I24" s="26">
        <v>10.931831728097624</v>
      </c>
      <c r="J24" s="14">
        <v>19953888.73728</v>
      </c>
      <c r="K24" s="14">
        <v>18456928.57079</v>
      </c>
      <c r="L24" s="26">
        <v>-7.502097391638843</v>
      </c>
      <c r="M24" s="27">
        <v>11.033049917086187</v>
      </c>
    </row>
    <row r="25" spans="1:13" ht="19.5" customHeight="1">
      <c r="A25" s="35" t="s">
        <v>22</v>
      </c>
      <c r="B25" s="14">
        <v>1936801.16568</v>
      </c>
      <c r="C25" s="14">
        <v>1725231.36688</v>
      </c>
      <c r="D25" s="26">
        <v>-10.923671595670431</v>
      </c>
      <c r="E25" s="26">
        <v>9.953170181190217</v>
      </c>
      <c r="F25" s="14">
        <v>16961217.67882</v>
      </c>
      <c r="G25" s="14">
        <v>14829933.67309</v>
      </c>
      <c r="H25" s="26">
        <v>-12.565630876793712</v>
      </c>
      <c r="I25" s="26">
        <v>10.931831728097624</v>
      </c>
      <c r="J25" s="14">
        <v>19953888.73728</v>
      </c>
      <c r="K25" s="14">
        <v>18456928.57079</v>
      </c>
      <c r="L25" s="26">
        <v>-7.502097391638843</v>
      </c>
      <c r="M25" s="27">
        <v>11.033049917086187</v>
      </c>
    </row>
    <row r="26" spans="1:13" ht="19.5" customHeight="1">
      <c r="A26" s="35" t="s">
        <v>23</v>
      </c>
      <c r="B26" s="14">
        <v>9337771.85088</v>
      </c>
      <c r="C26" s="14">
        <v>10409937.7006</v>
      </c>
      <c r="D26" s="26">
        <v>11.482030904609834</v>
      </c>
      <c r="E26" s="26">
        <v>60.056803683692</v>
      </c>
      <c r="F26" s="14">
        <v>87506029.45857999</v>
      </c>
      <c r="G26" s="14">
        <v>78382358.30366999</v>
      </c>
      <c r="H26" s="26">
        <v>-10.426334289602966</v>
      </c>
      <c r="I26" s="26">
        <v>57.77927065055025</v>
      </c>
      <c r="J26" s="14">
        <v>105806486.99839999</v>
      </c>
      <c r="K26" s="14">
        <v>96358301.11622001</v>
      </c>
      <c r="L26" s="26">
        <v>-8.92968489004162</v>
      </c>
      <c r="M26" s="27">
        <v>57.6003717012474</v>
      </c>
    </row>
    <row r="27" spans="1:13" ht="19.5" customHeight="1">
      <c r="A27" s="35" t="s">
        <v>24</v>
      </c>
      <c r="B27" s="14">
        <v>1552767.02497</v>
      </c>
      <c r="C27" s="14">
        <v>1857564.08495</v>
      </c>
      <c r="D27" s="26">
        <v>19.629284694907074</v>
      </c>
      <c r="E27" s="26">
        <v>10.71662144272863</v>
      </c>
      <c r="F27" s="14">
        <v>14832878.69281</v>
      </c>
      <c r="G27" s="14">
        <v>13976634.47922</v>
      </c>
      <c r="H27" s="26">
        <v>-5.772609830653117</v>
      </c>
      <c r="I27" s="26">
        <v>10.302825327480017</v>
      </c>
      <c r="J27" s="14">
        <v>17663881.63874</v>
      </c>
      <c r="K27" s="14">
        <v>16839879.42641</v>
      </c>
      <c r="L27" s="26">
        <v>-4.664898855089794</v>
      </c>
      <c r="M27" s="27">
        <v>10.066421918288961</v>
      </c>
    </row>
    <row r="28" spans="1:13" ht="19.5" customHeight="1">
      <c r="A28" s="35" t="s">
        <v>25</v>
      </c>
      <c r="B28" s="14">
        <v>2812511.68143</v>
      </c>
      <c r="C28" s="14">
        <v>2915980.9983</v>
      </c>
      <c r="D28" s="26">
        <v>3.6788937643591235</v>
      </c>
      <c r="E28" s="26">
        <v>16.822819059732282</v>
      </c>
      <c r="F28" s="14">
        <v>25359103.50173</v>
      </c>
      <c r="G28" s="14">
        <v>20055838.86417</v>
      </c>
      <c r="H28" s="26">
        <v>-20.91266608536934</v>
      </c>
      <c r="I28" s="26">
        <v>14.784088753329144</v>
      </c>
      <c r="J28" s="14">
        <v>30596941.60687</v>
      </c>
      <c r="K28" s="14">
        <v>25283817.67759</v>
      </c>
      <c r="L28" s="26">
        <v>-17.364885672387043</v>
      </c>
      <c r="M28" s="27">
        <v>15.11397855073438</v>
      </c>
    </row>
    <row r="29" spans="1:13" ht="19.5" customHeight="1">
      <c r="A29" s="35" t="s">
        <v>26</v>
      </c>
      <c r="B29" s="14">
        <v>42330.46589</v>
      </c>
      <c r="C29" s="14">
        <v>41767.22866</v>
      </c>
      <c r="D29" s="26">
        <v>-1.3305717717910968</v>
      </c>
      <c r="E29" s="26">
        <v>0.24096265743270648</v>
      </c>
      <c r="F29" s="14">
        <v>768968.67482</v>
      </c>
      <c r="G29" s="14">
        <v>963627.0638</v>
      </c>
      <c r="H29" s="26">
        <v>25.314215696181076</v>
      </c>
      <c r="I29" s="26">
        <v>0.7103341891014312</v>
      </c>
      <c r="J29" s="14">
        <v>837197.95877</v>
      </c>
      <c r="K29" s="14">
        <v>1236972.56223</v>
      </c>
      <c r="L29" s="26">
        <v>47.7515024101759</v>
      </c>
      <c r="M29" s="27">
        <v>0.7394285551252713</v>
      </c>
    </row>
    <row r="30" spans="1:13" ht="19.5" customHeight="1">
      <c r="A30" s="35" t="s">
        <v>53</v>
      </c>
      <c r="B30" s="14">
        <v>1070552.4437</v>
      </c>
      <c r="C30" s="14">
        <v>1128750.33299</v>
      </c>
      <c r="D30" s="26">
        <v>5.436248325103897</v>
      </c>
      <c r="E30" s="26">
        <v>6.511963770193862</v>
      </c>
      <c r="F30" s="14">
        <v>9249194.03548</v>
      </c>
      <c r="G30" s="14">
        <v>8730085.05248</v>
      </c>
      <c r="H30" s="26">
        <v>-5.612478027909175</v>
      </c>
      <c r="I30" s="26">
        <v>6.435350478934841</v>
      </c>
      <c r="J30" s="14">
        <v>11297426.33831</v>
      </c>
      <c r="K30" s="14">
        <v>10716556.45194</v>
      </c>
      <c r="L30" s="26">
        <v>-5.1416125139957565</v>
      </c>
      <c r="M30" s="27">
        <v>6.406065983299477</v>
      </c>
    </row>
    <row r="31" spans="1:13" ht="19.5" customHeight="1">
      <c r="A31" s="35" t="s">
        <v>27</v>
      </c>
      <c r="B31" s="14">
        <v>709053.58003</v>
      </c>
      <c r="C31" s="14">
        <v>737113.75598</v>
      </c>
      <c r="D31" s="26">
        <v>3.957412632880697</v>
      </c>
      <c r="E31" s="26">
        <v>4.252541889168865</v>
      </c>
      <c r="F31" s="14">
        <v>6409664.43362</v>
      </c>
      <c r="G31" s="14">
        <v>6016462.69838</v>
      </c>
      <c r="H31" s="26">
        <v>-6.134513581983744</v>
      </c>
      <c r="I31" s="26">
        <v>4.4350136195425165</v>
      </c>
      <c r="J31" s="14">
        <v>7774413.2747</v>
      </c>
      <c r="K31" s="14">
        <v>7439886.60501</v>
      </c>
      <c r="L31" s="26">
        <v>-4.302918533783614</v>
      </c>
      <c r="M31" s="27">
        <v>4.447361866071457</v>
      </c>
    </row>
    <row r="32" spans="1:13" ht="19.5" customHeight="1">
      <c r="A32" s="35" t="s">
        <v>28</v>
      </c>
      <c r="B32" s="14">
        <v>719064.59339</v>
      </c>
      <c r="C32" s="14">
        <v>802274.65396</v>
      </c>
      <c r="D32" s="26">
        <v>11.571986902832972</v>
      </c>
      <c r="E32" s="26">
        <v>4.628466834196383</v>
      </c>
      <c r="F32" s="14">
        <v>6759210.80644</v>
      </c>
      <c r="G32" s="14">
        <v>6674578.38185</v>
      </c>
      <c r="H32" s="26">
        <v>-1.2521051201623317</v>
      </c>
      <c r="I32" s="26">
        <v>4.92014120459509</v>
      </c>
      <c r="J32" s="14">
        <v>8119538.69398</v>
      </c>
      <c r="K32" s="14">
        <v>8035917.96815</v>
      </c>
      <c r="L32" s="26">
        <v>-1.029870402514346</v>
      </c>
      <c r="M32" s="27">
        <v>4.803653204386534</v>
      </c>
    </row>
    <row r="33" spans="1:13" ht="19.5" customHeight="1">
      <c r="A33" s="35" t="s">
        <v>29</v>
      </c>
      <c r="B33" s="14">
        <v>1168915.11035</v>
      </c>
      <c r="C33" s="14">
        <v>1117663.3859</v>
      </c>
      <c r="D33" s="26">
        <v>-4.38455487453267</v>
      </c>
      <c r="E33" s="26">
        <v>6.448001177526548</v>
      </c>
      <c r="F33" s="14">
        <v>11715153.6251</v>
      </c>
      <c r="G33" s="14">
        <v>10101062.62573</v>
      </c>
      <c r="H33" s="26">
        <v>-13.77780480754235</v>
      </c>
      <c r="I33" s="26">
        <v>7.445961616121529</v>
      </c>
      <c r="J33" s="14">
        <v>14811368.48453</v>
      </c>
      <c r="K33" s="14">
        <v>12199329.10273</v>
      </c>
      <c r="L33" s="26">
        <v>-17.63536829515916</v>
      </c>
      <c r="M33" s="27">
        <v>7.292427146215115</v>
      </c>
    </row>
    <row r="34" spans="1:13" ht="19.5" customHeight="1">
      <c r="A34" s="35" t="s">
        <v>30</v>
      </c>
      <c r="B34" s="14">
        <v>294721.39022</v>
      </c>
      <c r="C34" s="14">
        <v>357130.52809</v>
      </c>
      <c r="D34" s="26">
        <v>21.175639075064613</v>
      </c>
      <c r="E34" s="26">
        <v>2.0603502760365386</v>
      </c>
      <c r="F34" s="14">
        <v>2933758.33453</v>
      </c>
      <c r="G34" s="14">
        <v>3088521.53907</v>
      </c>
      <c r="H34" s="26">
        <v>5.275254022066324</v>
      </c>
      <c r="I34" s="26">
        <v>2.2766924315369073</v>
      </c>
      <c r="J34" s="14">
        <v>3437492.13088</v>
      </c>
      <c r="K34" s="14">
        <v>3669839.24361</v>
      </c>
      <c r="L34" s="26">
        <v>6.759204207124067</v>
      </c>
      <c r="M34" s="27">
        <v>2.193730089334029</v>
      </c>
    </row>
    <row r="35" spans="1:13" ht="19.5" customHeight="1">
      <c r="A35" s="35" t="s">
        <v>31</v>
      </c>
      <c r="B35" s="14">
        <v>265495.15717</v>
      </c>
      <c r="C35" s="14">
        <v>692775.35525</v>
      </c>
      <c r="D35" s="26">
        <v>160.9370967947287</v>
      </c>
      <c r="E35" s="26">
        <v>3.9967456774262144</v>
      </c>
      <c r="F35" s="14">
        <v>3428294.53718</v>
      </c>
      <c r="G35" s="14">
        <v>3147498.28778</v>
      </c>
      <c r="H35" s="26">
        <v>-8.190552076396962</v>
      </c>
      <c r="I35" s="26">
        <v>2.3201669275785126</v>
      </c>
      <c r="J35" s="14">
        <v>3951475.89974</v>
      </c>
      <c r="K35" s="14">
        <v>3821902.2846</v>
      </c>
      <c r="L35" s="26">
        <v>-3.2791194588463926</v>
      </c>
      <c r="M35" s="27">
        <v>2.2846292395015038</v>
      </c>
    </row>
    <row r="36" spans="1:13" ht="19.5" customHeight="1">
      <c r="A36" s="35" t="s">
        <v>49</v>
      </c>
      <c r="B36" s="14">
        <v>258091.33393</v>
      </c>
      <c r="C36" s="14">
        <v>287973.48916</v>
      </c>
      <c r="D36" s="26">
        <v>11.578131963975473</v>
      </c>
      <c r="E36" s="26">
        <v>1.6613708748317586</v>
      </c>
      <c r="F36" s="14">
        <v>2091763.22951</v>
      </c>
      <c r="G36" s="14">
        <v>1809278.50126</v>
      </c>
      <c r="H36" s="26">
        <v>-13.504622524422738</v>
      </c>
      <c r="I36" s="26">
        <v>1.333703073866671</v>
      </c>
      <c r="J36" s="14">
        <v>2574195.30011</v>
      </c>
      <c r="K36" s="14">
        <v>2458209.44144</v>
      </c>
      <c r="L36" s="26">
        <v>-4.505713248137921</v>
      </c>
      <c r="M36" s="27">
        <v>1.469450746912611</v>
      </c>
    </row>
    <row r="37" spans="1:13" ht="19.5" customHeight="1">
      <c r="A37" s="35" t="s">
        <v>50</v>
      </c>
      <c r="B37" s="14">
        <v>436838.21</v>
      </c>
      <c r="C37" s="14">
        <v>460513.57429</v>
      </c>
      <c r="D37" s="26">
        <v>5.419710031775836</v>
      </c>
      <c r="E37" s="26">
        <v>2.6567856715622584</v>
      </c>
      <c r="F37" s="14">
        <v>3866478.27734</v>
      </c>
      <c r="G37" s="14">
        <v>3737522.06241</v>
      </c>
      <c r="H37" s="26">
        <v>-3.3352370213939895</v>
      </c>
      <c r="I37" s="26">
        <v>2.7551008094161786</v>
      </c>
      <c r="J37" s="14">
        <v>4628313.65352</v>
      </c>
      <c r="K37" s="14">
        <v>4547138.67543</v>
      </c>
      <c r="L37" s="26">
        <v>-1.7538780680575488</v>
      </c>
      <c r="M37" s="27">
        <v>2.7181558293144006</v>
      </c>
    </row>
    <row r="38" spans="1:13" ht="19.5" customHeight="1">
      <c r="A38" s="35" t="s">
        <v>32</v>
      </c>
      <c r="B38" s="14">
        <v>7430.8598</v>
      </c>
      <c r="C38" s="14">
        <v>10430.31307</v>
      </c>
      <c r="D38" s="26">
        <v>40.36482117452949</v>
      </c>
      <c r="E38" s="26">
        <v>0.06017435285595727</v>
      </c>
      <c r="F38" s="14">
        <v>91561.31002</v>
      </c>
      <c r="G38" s="14">
        <v>81248.74752</v>
      </c>
      <c r="H38" s="26">
        <v>-11.263013272469994</v>
      </c>
      <c r="I38" s="26">
        <v>0.05989221904741413</v>
      </c>
      <c r="J38" s="14">
        <v>114242.01825</v>
      </c>
      <c r="K38" s="14">
        <v>108851.67708</v>
      </c>
      <c r="L38" s="26">
        <v>-4.71835254013468</v>
      </c>
      <c r="M38" s="27">
        <v>0.06506857206365523</v>
      </c>
    </row>
    <row r="39" spans="1:13" s="23" customFormat="1" ht="19.5" customHeight="1">
      <c r="A39" s="37" t="s">
        <v>33</v>
      </c>
      <c r="B39" s="20">
        <v>370443.19501</v>
      </c>
      <c r="C39" s="20">
        <v>394407.8877</v>
      </c>
      <c r="D39" s="24">
        <v>6.469195010952509</v>
      </c>
      <c r="E39" s="24">
        <v>2.275410071045218</v>
      </c>
      <c r="F39" s="20">
        <v>3571411.49233</v>
      </c>
      <c r="G39" s="20">
        <v>3360516.51881</v>
      </c>
      <c r="H39" s="24">
        <v>-5.905087497560005</v>
      </c>
      <c r="I39" s="24">
        <v>2.4771925426601595</v>
      </c>
      <c r="J39" s="20">
        <v>4343792.33548</v>
      </c>
      <c r="K39" s="20">
        <v>4099333.59757</v>
      </c>
      <c r="L39" s="24">
        <v>-5.6277722098560305</v>
      </c>
      <c r="M39" s="25">
        <v>2.450470132953569</v>
      </c>
    </row>
    <row r="40" spans="1:13" ht="19.5" customHeight="1">
      <c r="A40" s="35" t="s">
        <v>34</v>
      </c>
      <c r="B40" s="14">
        <v>370443.19501</v>
      </c>
      <c r="C40" s="14">
        <v>394407.8877</v>
      </c>
      <c r="D40" s="26">
        <v>6.469195010952509</v>
      </c>
      <c r="E40" s="26">
        <v>2.275410071045218</v>
      </c>
      <c r="F40" s="14">
        <v>3571411.49233</v>
      </c>
      <c r="G40" s="14">
        <v>3360516.51881</v>
      </c>
      <c r="H40" s="26">
        <v>-5.905087497560005</v>
      </c>
      <c r="I40" s="26">
        <v>2.4771925426601595</v>
      </c>
      <c r="J40" s="14">
        <v>4343792.33548</v>
      </c>
      <c r="K40" s="14">
        <v>4099333.59757</v>
      </c>
      <c r="L40" s="26">
        <v>-5.6277722098560305</v>
      </c>
      <c r="M40" s="27">
        <v>2.450470132953569</v>
      </c>
    </row>
    <row r="41" spans="1:13" ht="19.5" customHeight="1">
      <c r="A41" s="38" t="s">
        <v>57</v>
      </c>
      <c r="B41" s="30">
        <v>15173255.891800001</v>
      </c>
      <c r="C41" s="30">
        <v>16061280.466140002</v>
      </c>
      <c r="D41" s="31">
        <v>5.852564411175</v>
      </c>
      <c r="E41" s="32">
        <v>92.6604169598528</v>
      </c>
      <c r="F41" s="30">
        <v>136931320.50109</v>
      </c>
      <c r="G41" s="30">
        <v>125032307.80662999</v>
      </c>
      <c r="H41" s="31">
        <v>-8.689766994809114</v>
      </c>
      <c r="I41" s="32">
        <v>92.16711144150314</v>
      </c>
      <c r="J41" s="30">
        <v>165423491.21131998</v>
      </c>
      <c r="K41" s="30">
        <v>153975238.97498003</v>
      </c>
      <c r="L41" s="31">
        <v>-6.920572255191619</v>
      </c>
      <c r="M41" s="33">
        <v>92.04221011586847</v>
      </c>
    </row>
    <row r="42" spans="1:13" ht="22.5" customHeight="1">
      <c r="A42" s="47" t="s">
        <v>64</v>
      </c>
      <c r="B42" s="30">
        <v>1237525.7881999984</v>
      </c>
      <c r="C42" s="30">
        <v>1272205.6038599983</v>
      </c>
      <c r="D42" s="31">
        <v>2.8023509482127404</v>
      </c>
      <c r="E42" s="31">
        <v>7.339583040147205</v>
      </c>
      <c r="F42" s="30">
        <v>12272032.340909988</v>
      </c>
      <c r="G42" s="30">
        <v>10625961.017370015</v>
      </c>
      <c r="H42" s="31">
        <v>-13.413192516227626</v>
      </c>
      <c r="I42" s="31">
        <v>7.832888558496864</v>
      </c>
      <c r="J42" s="30">
        <v>14812436.274680018</v>
      </c>
      <c r="K42" s="30">
        <v>13312398.709019959</v>
      </c>
      <c r="L42" s="31">
        <v>-10.126879453477775</v>
      </c>
      <c r="M42" s="34">
        <v>7.9577898841315315</v>
      </c>
    </row>
    <row r="43" spans="1:13" ht="19.5" customHeight="1" thickBot="1">
      <c r="A43" s="39" t="s">
        <v>58</v>
      </c>
      <c r="B43" s="40">
        <v>16410781.68</v>
      </c>
      <c r="C43" s="41">
        <v>17333486.07</v>
      </c>
      <c r="D43" s="42">
        <v>5.622549906471003</v>
      </c>
      <c r="E43" s="43">
        <v>100</v>
      </c>
      <c r="F43" s="44">
        <v>149203352.84199998</v>
      </c>
      <c r="G43" s="44">
        <v>135658268.824</v>
      </c>
      <c r="H43" s="42">
        <v>-9.078270534807382</v>
      </c>
      <c r="I43" s="43">
        <v>100</v>
      </c>
      <c r="J43" s="44">
        <v>180235927.486</v>
      </c>
      <c r="K43" s="44">
        <v>167287637.684</v>
      </c>
      <c r="L43" s="45">
        <v>-7.18407810396503</v>
      </c>
      <c r="M43" s="46">
        <v>100</v>
      </c>
    </row>
  </sheetData>
  <sheetProtection/>
  <mergeCells count="6">
    <mergeCell ref="J3:M3"/>
    <mergeCell ref="A1:M1"/>
    <mergeCell ref="A2:M2"/>
    <mergeCell ref="B3:E3"/>
    <mergeCell ref="A3:A4"/>
    <mergeCell ref="F3:I3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scale="55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2.00390625" style="1" customWidth="1"/>
    <col min="2" max="3" width="9.57421875" style="1" customWidth="1"/>
    <col min="4" max="4" width="9.28125" style="1" customWidth="1"/>
    <col min="5" max="5" width="6.57421875" style="1" customWidth="1"/>
    <col min="6" max="7" width="10.00390625" style="1" customWidth="1"/>
    <col min="8" max="8" width="9.7109375" style="1" customWidth="1"/>
    <col min="9" max="9" width="5.8515625" style="1" customWidth="1"/>
    <col min="10" max="11" width="9.57421875" style="1" bestFit="1" customWidth="1"/>
    <col min="12" max="13" width="9.421875" style="1" customWidth="1"/>
    <col min="14" max="16384" width="9.140625" style="1" customWidth="1"/>
  </cols>
  <sheetData>
    <row r="1" spans="1:13" ht="25.5" customHeight="1">
      <c r="A1" s="73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25.5" customHeight="1" thickBot="1">
      <c r="A2" s="73" t="s">
        <v>36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37.5" customHeight="1">
      <c r="A3" s="74" t="s">
        <v>37</v>
      </c>
      <c r="B3" s="68" t="s">
        <v>80</v>
      </c>
      <c r="C3" s="68"/>
      <c r="D3" s="68"/>
      <c r="E3" s="68"/>
      <c r="F3" s="68" t="s">
        <v>85</v>
      </c>
      <c r="G3" s="68"/>
      <c r="H3" s="68"/>
      <c r="I3" s="68"/>
      <c r="J3" s="68" t="s">
        <v>55</v>
      </c>
      <c r="K3" s="68"/>
      <c r="L3" s="68"/>
      <c r="M3" s="69"/>
    </row>
    <row r="4" spans="1:13" ht="46.5" customHeight="1">
      <c r="A4" s="75"/>
      <c r="B4" s="17">
        <v>2019</v>
      </c>
      <c r="C4" s="17">
        <v>2020</v>
      </c>
      <c r="D4" s="15" t="s">
        <v>60</v>
      </c>
      <c r="E4" s="15" t="s">
        <v>59</v>
      </c>
      <c r="F4" s="17">
        <v>2019</v>
      </c>
      <c r="G4" s="17">
        <v>2020</v>
      </c>
      <c r="H4" s="15" t="s">
        <v>60</v>
      </c>
      <c r="I4" s="15" t="s">
        <v>59</v>
      </c>
      <c r="J4" s="19" t="s">
        <v>56</v>
      </c>
      <c r="K4" s="19" t="s">
        <v>61</v>
      </c>
      <c r="L4" s="15" t="s">
        <v>62</v>
      </c>
      <c r="M4" s="16" t="s">
        <v>63</v>
      </c>
    </row>
    <row r="5" spans="1:13" ht="30" customHeight="1">
      <c r="A5" s="7" t="s">
        <v>38</v>
      </c>
      <c r="B5" s="3">
        <v>1265543.62626</v>
      </c>
      <c r="C5" s="3">
        <v>1081949.6396</v>
      </c>
      <c r="D5" s="2">
        <v>-14.507124278486264</v>
      </c>
      <c r="E5" s="4">
        <v>6.736384697851085</v>
      </c>
      <c r="F5" s="3">
        <v>10952823.82945</v>
      </c>
      <c r="G5" s="3">
        <v>8824795.67622</v>
      </c>
      <c r="H5" s="2">
        <v>-19.42903662440136</v>
      </c>
      <c r="I5" s="4">
        <v>7.058012309800822</v>
      </c>
      <c r="J5" s="5">
        <v>13436763.03117</v>
      </c>
      <c r="K5" s="5">
        <v>11305949.20994</v>
      </c>
      <c r="L5" s="6">
        <v>-15.858088858805008</v>
      </c>
      <c r="M5" s="8">
        <v>7.342706064432311</v>
      </c>
    </row>
    <row r="6" spans="1:13" ht="30" customHeight="1">
      <c r="A6" s="7" t="s">
        <v>54</v>
      </c>
      <c r="B6" s="3">
        <v>141450.83898</v>
      </c>
      <c r="C6" s="3">
        <v>165621.94395</v>
      </c>
      <c r="D6" s="2">
        <v>17.08798982338845</v>
      </c>
      <c r="E6" s="4">
        <v>1.0311876708657206</v>
      </c>
      <c r="F6" s="3">
        <v>1473285.81119</v>
      </c>
      <c r="G6" s="3">
        <v>1530988.15551</v>
      </c>
      <c r="H6" s="2">
        <v>3.9165750380364197</v>
      </c>
      <c r="I6" s="4">
        <v>1.2244740438429444</v>
      </c>
      <c r="J6" s="5">
        <v>1776982.42222</v>
      </c>
      <c r="K6" s="5">
        <v>1849993.12863</v>
      </c>
      <c r="L6" s="6">
        <v>4.1086904122994605</v>
      </c>
      <c r="M6" s="8">
        <v>1.2014874215786164</v>
      </c>
    </row>
    <row r="7" spans="1:13" ht="30" customHeight="1">
      <c r="A7" s="7" t="s">
        <v>39</v>
      </c>
      <c r="B7" s="3">
        <v>168467.80949</v>
      </c>
      <c r="C7" s="3">
        <v>209896.83007</v>
      </c>
      <c r="D7" s="2">
        <v>24.591653862786853</v>
      </c>
      <c r="E7" s="4">
        <v>1.3068499146907957</v>
      </c>
      <c r="F7" s="3">
        <v>1508284.8048</v>
      </c>
      <c r="G7" s="3">
        <v>1621633.68055</v>
      </c>
      <c r="H7" s="2">
        <v>7.515084378578623</v>
      </c>
      <c r="I7" s="4">
        <v>1.2969717259461884</v>
      </c>
      <c r="J7" s="5">
        <v>1837070.84671</v>
      </c>
      <c r="K7" s="5">
        <v>1954843.35027</v>
      </c>
      <c r="L7" s="6">
        <v>6.410885229109059</v>
      </c>
      <c r="M7" s="8">
        <v>1.2695829298811154</v>
      </c>
    </row>
    <row r="8" spans="1:13" ht="30" customHeight="1">
      <c r="A8" s="7" t="s">
        <v>40</v>
      </c>
      <c r="B8" s="3">
        <v>209161.17229</v>
      </c>
      <c r="C8" s="3">
        <v>252469.23521</v>
      </c>
      <c r="D8" s="2">
        <v>20.70559389481419</v>
      </c>
      <c r="E8" s="4">
        <v>1.571912250347969</v>
      </c>
      <c r="F8" s="3">
        <v>2023095.71157</v>
      </c>
      <c r="G8" s="3">
        <v>1911432.32889</v>
      </c>
      <c r="H8" s="2">
        <v>-5.519431534622994</v>
      </c>
      <c r="I8" s="4">
        <v>1.5287507384460546</v>
      </c>
      <c r="J8" s="5">
        <v>2448011.00975</v>
      </c>
      <c r="K8" s="5">
        <v>2321689.79311</v>
      </c>
      <c r="L8" s="6">
        <v>-5.160157210767635</v>
      </c>
      <c r="M8" s="8">
        <v>1.507833213031908</v>
      </c>
    </row>
    <row r="9" spans="1:13" ht="30" customHeight="1">
      <c r="A9" s="7" t="s">
        <v>52</v>
      </c>
      <c r="B9" s="3">
        <v>67382.89515</v>
      </c>
      <c r="C9" s="3">
        <v>83381.64799</v>
      </c>
      <c r="D9" s="2">
        <v>23.74304755589001</v>
      </c>
      <c r="E9" s="4">
        <v>0.5191469519866935</v>
      </c>
      <c r="F9" s="3">
        <v>692664.52223</v>
      </c>
      <c r="G9" s="3">
        <v>862335.15419</v>
      </c>
      <c r="H9" s="2">
        <v>24.4953547517857</v>
      </c>
      <c r="I9" s="4">
        <v>0.6896898644178058</v>
      </c>
      <c r="J9" s="5">
        <v>888246.97792</v>
      </c>
      <c r="K9" s="5">
        <v>1067852.72318</v>
      </c>
      <c r="L9" s="6">
        <v>20.22024839089024</v>
      </c>
      <c r="M9" s="8">
        <v>0.6935223678097485</v>
      </c>
    </row>
    <row r="10" spans="1:13" ht="30" customHeight="1">
      <c r="A10" s="7" t="s">
        <v>41</v>
      </c>
      <c r="B10" s="3">
        <v>1253395.68158</v>
      </c>
      <c r="C10" s="3">
        <v>1243871.7192</v>
      </c>
      <c r="D10" s="2">
        <v>-0.7598528158318275</v>
      </c>
      <c r="E10" s="4">
        <v>7.74453644478907</v>
      </c>
      <c r="F10" s="3">
        <v>11048801.75714</v>
      </c>
      <c r="G10" s="3">
        <v>10540775.90984</v>
      </c>
      <c r="H10" s="2">
        <v>-4.598017581152637</v>
      </c>
      <c r="I10" s="4">
        <v>8.43044177521057</v>
      </c>
      <c r="J10" s="5">
        <v>13274638.0877</v>
      </c>
      <c r="K10" s="5">
        <v>12781916.41159</v>
      </c>
      <c r="L10" s="6">
        <v>-3.711752236518937</v>
      </c>
      <c r="M10" s="8">
        <v>8.301280450467091</v>
      </c>
    </row>
    <row r="11" spans="1:13" ht="30" customHeight="1">
      <c r="A11" s="7" t="s">
        <v>42</v>
      </c>
      <c r="B11" s="3">
        <v>861654.51794</v>
      </c>
      <c r="C11" s="3">
        <v>965469.27059</v>
      </c>
      <c r="D11" s="2">
        <v>12.048303640094057</v>
      </c>
      <c r="E11" s="4">
        <v>6.011160023171122</v>
      </c>
      <c r="F11" s="3">
        <v>7395615.80876</v>
      </c>
      <c r="G11" s="3">
        <v>7402359.01563</v>
      </c>
      <c r="H11" s="2">
        <v>0.09117843658147638</v>
      </c>
      <c r="I11" s="4">
        <v>5.920357022505091</v>
      </c>
      <c r="J11" s="5">
        <v>8890761.3252</v>
      </c>
      <c r="K11" s="5">
        <v>8921608.64366</v>
      </c>
      <c r="L11" s="6">
        <v>0.3469592460272787</v>
      </c>
      <c r="M11" s="8">
        <v>5.794183988965722</v>
      </c>
    </row>
    <row r="12" spans="1:13" ht="30" customHeight="1">
      <c r="A12" s="7" t="s">
        <v>43</v>
      </c>
      <c r="B12" s="3">
        <v>729047.71561</v>
      </c>
      <c r="C12" s="3">
        <v>650340.29304</v>
      </c>
      <c r="D12" s="2">
        <v>-10.795921979420074</v>
      </c>
      <c r="E12" s="4">
        <v>4.049118589336832</v>
      </c>
      <c r="F12" s="3">
        <v>6047549.19983</v>
      </c>
      <c r="G12" s="3">
        <v>6180983.91875</v>
      </c>
      <c r="H12" s="2">
        <v>2.2064263474491588</v>
      </c>
      <c r="I12" s="4">
        <v>4.943509423427795</v>
      </c>
      <c r="J12" s="5">
        <v>7288237.66767</v>
      </c>
      <c r="K12" s="5">
        <v>7701483.19833</v>
      </c>
      <c r="L12" s="6">
        <v>5.670033683082559</v>
      </c>
      <c r="M12" s="8">
        <v>5.001767329344066</v>
      </c>
    </row>
    <row r="13" spans="1:13" ht="30" customHeight="1">
      <c r="A13" s="7" t="s">
        <v>44</v>
      </c>
      <c r="B13" s="3">
        <v>4198184.57493</v>
      </c>
      <c r="C13" s="3">
        <v>4680758.97796</v>
      </c>
      <c r="D13" s="2">
        <v>11.494835313143565</v>
      </c>
      <c r="E13" s="4">
        <v>29.14312459599882</v>
      </c>
      <c r="F13" s="3">
        <v>39106553.72047</v>
      </c>
      <c r="G13" s="3">
        <v>36650605.72354</v>
      </c>
      <c r="H13" s="2">
        <v>-6.28014428089185</v>
      </c>
      <c r="I13" s="4">
        <v>29.31290829264895</v>
      </c>
      <c r="J13" s="5">
        <v>47427234.1942</v>
      </c>
      <c r="K13" s="5">
        <v>44704044.71639</v>
      </c>
      <c r="L13" s="6">
        <v>-5.741826450725285</v>
      </c>
      <c r="M13" s="8">
        <v>29.033268604735934</v>
      </c>
    </row>
    <row r="14" spans="1:13" ht="30" customHeight="1">
      <c r="A14" s="7" t="s">
        <v>45</v>
      </c>
      <c r="B14" s="3">
        <v>1724344.48272</v>
      </c>
      <c r="C14" s="3">
        <v>1973037.46988</v>
      </c>
      <c r="D14" s="2">
        <v>14.422465444242844</v>
      </c>
      <c r="E14" s="4">
        <v>12.284434444934261</v>
      </c>
      <c r="F14" s="3">
        <v>16415704.85144</v>
      </c>
      <c r="G14" s="3">
        <v>14571358.42687</v>
      </c>
      <c r="H14" s="2">
        <v>-11.235255758196775</v>
      </c>
      <c r="I14" s="4">
        <v>11.65407460078677</v>
      </c>
      <c r="J14" s="5">
        <v>19582879.27002</v>
      </c>
      <c r="K14" s="5">
        <v>17735401.17146</v>
      </c>
      <c r="L14" s="6">
        <v>-9.434149458238043</v>
      </c>
      <c r="M14" s="8">
        <v>11.51834625458311</v>
      </c>
    </row>
    <row r="15" spans="1:13" ht="30" customHeight="1">
      <c r="A15" s="7" t="s">
        <v>46</v>
      </c>
      <c r="B15" s="3">
        <v>187541.06435</v>
      </c>
      <c r="C15" s="3">
        <v>144377.91841</v>
      </c>
      <c r="D15" s="2">
        <v>-23.015303922689924</v>
      </c>
      <c r="E15" s="4">
        <v>0.8989191037064201</v>
      </c>
      <c r="F15" s="3">
        <v>1089229.51599</v>
      </c>
      <c r="G15" s="3">
        <v>1258666.06007</v>
      </c>
      <c r="H15" s="2">
        <v>15.555632820507912</v>
      </c>
      <c r="I15" s="4">
        <v>1.0066726609706371</v>
      </c>
      <c r="J15" s="5">
        <v>1307855.34288</v>
      </c>
      <c r="K15" s="5">
        <v>1577315.03356</v>
      </c>
      <c r="L15" s="6">
        <v>20.60317237276629</v>
      </c>
      <c r="M15" s="8">
        <v>1.0243952495610698</v>
      </c>
    </row>
    <row r="16" spans="1:13" ht="30" customHeight="1">
      <c r="A16" s="7" t="s">
        <v>47</v>
      </c>
      <c r="B16" s="3">
        <v>1451049.18443</v>
      </c>
      <c r="C16" s="3">
        <v>1510355.82279</v>
      </c>
      <c r="D16" s="2">
        <v>4.087155624796879</v>
      </c>
      <c r="E16" s="4">
        <v>9.40370741905725</v>
      </c>
      <c r="F16" s="3">
        <v>12860636.25763</v>
      </c>
      <c r="G16" s="3">
        <v>12585273.39306</v>
      </c>
      <c r="H16" s="2">
        <v>-2.141129404905073</v>
      </c>
      <c r="I16" s="4">
        <v>10.065617130353129</v>
      </c>
      <c r="J16" s="5">
        <v>15471167.09094</v>
      </c>
      <c r="K16" s="5">
        <v>15544408.8893</v>
      </c>
      <c r="L16" s="6">
        <v>0.473408359753869</v>
      </c>
      <c r="M16" s="8">
        <v>10.095395203007847</v>
      </c>
    </row>
    <row r="17" spans="1:13" ht="30" customHeight="1">
      <c r="A17" s="7" t="s">
        <v>48</v>
      </c>
      <c r="B17" s="3">
        <v>2916032.32807</v>
      </c>
      <c r="C17" s="3">
        <v>3099749.69745</v>
      </c>
      <c r="D17" s="2">
        <v>6.300251461944351</v>
      </c>
      <c r="E17" s="4">
        <v>19.29951789326397</v>
      </c>
      <c r="F17" s="3">
        <v>26317074.71059</v>
      </c>
      <c r="G17" s="3">
        <v>21091100.36351</v>
      </c>
      <c r="H17" s="2">
        <v>-19.85773268704924</v>
      </c>
      <c r="I17" s="4">
        <v>16.868520411643253</v>
      </c>
      <c r="J17" s="5">
        <v>31793643.94494</v>
      </c>
      <c r="K17" s="5">
        <v>26508732.70556</v>
      </c>
      <c r="L17" s="6">
        <v>-16.622540179830825</v>
      </c>
      <c r="M17" s="8">
        <v>17.216230922601458</v>
      </c>
    </row>
    <row r="18" spans="1:13" ht="39" customHeight="1" thickBot="1">
      <c r="A18" s="18" t="s">
        <v>35</v>
      </c>
      <c r="B18" s="9">
        <v>15173255.891800001</v>
      </c>
      <c r="C18" s="9">
        <v>16061280.466139998</v>
      </c>
      <c r="D18" s="10">
        <v>5.852564411174976</v>
      </c>
      <c r="E18" s="9">
        <v>100</v>
      </c>
      <c r="F18" s="9">
        <v>136931320.50109</v>
      </c>
      <c r="G18" s="9">
        <v>125032307.80663</v>
      </c>
      <c r="H18" s="10">
        <v>-8.689766994809103</v>
      </c>
      <c r="I18" s="9">
        <v>100</v>
      </c>
      <c r="J18" s="11">
        <v>165423491.21131998</v>
      </c>
      <c r="K18" s="11">
        <v>153975238.97498</v>
      </c>
      <c r="L18" s="12">
        <v>-6.920572255191637</v>
      </c>
      <c r="M18" s="13">
        <v>100</v>
      </c>
    </row>
  </sheetData>
  <sheetProtection/>
  <mergeCells count="6">
    <mergeCell ref="A1:M1"/>
    <mergeCell ref="A2:M2"/>
    <mergeCell ref="B3:E3"/>
    <mergeCell ref="A3:A4"/>
    <mergeCell ref="F3:I3"/>
    <mergeCell ref="J3:M3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landscape" paperSize="9" scale="80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selection activeCell="A1" sqref="A1:H1"/>
    </sheetView>
  </sheetViews>
  <sheetFormatPr defaultColWidth="9.140625" defaultRowHeight="19.5" customHeight="1"/>
  <cols>
    <col min="1" max="1" width="12.28125" style="0" bestFit="1" customWidth="1"/>
    <col min="2" max="2" width="12.7109375" style="0" bestFit="1" customWidth="1"/>
    <col min="3" max="3" width="13.140625" style="0" bestFit="1" customWidth="1"/>
    <col min="4" max="4" width="12.7109375" style="0" bestFit="1" customWidth="1"/>
    <col min="5" max="5" width="13.140625" style="0" bestFit="1" customWidth="1"/>
    <col min="6" max="6" width="12.7109375" style="0" bestFit="1" customWidth="1"/>
    <col min="7" max="7" width="13.140625" style="0" bestFit="1" customWidth="1"/>
    <col min="8" max="8" width="10.7109375" style="0" bestFit="1" customWidth="1"/>
  </cols>
  <sheetData>
    <row r="1" spans="1:8" ht="19.5" customHeight="1">
      <c r="A1" s="76" t="s">
        <v>66</v>
      </c>
      <c r="B1" s="77"/>
      <c r="C1" s="77"/>
      <c r="D1" s="77"/>
      <c r="E1" s="77"/>
      <c r="F1" s="77"/>
      <c r="G1" s="77"/>
      <c r="H1" s="78"/>
    </row>
    <row r="2" spans="1:8" ht="19.5" customHeight="1">
      <c r="A2" s="79" t="s">
        <v>67</v>
      </c>
      <c r="B2" s="80"/>
      <c r="C2" s="80"/>
      <c r="D2" s="80"/>
      <c r="E2" s="80"/>
      <c r="F2" s="80"/>
      <c r="G2" s="80"/>
      <c r="H2" s="81"/>
    </row>
    <row r="3" spans="1:8" ht="19.5" customHeight="1">
      <c r="A3" s="79"/>
      <c r="B3" s="80"/>
      <c r="C3" s="80"/>
      <c r="D3" s="80"/>
      <c r="E3" s="80"/>
      <c r="F3" s="80"/>
      <c r="G3" s="80"/>
      <c r="H3" s="81"/>
    </row>
    <row r="4" spans="1:8" ht="19.5" customHeight="1">
      <c r="A4" s="48"/>
      <c r="B4" s="49"/>
      <c r="C4" s="49"/>
      <c r="D4" s="49"/>
      <c r="E4" s="49"/>
      <c r="F4" s="49"/>
      <c r="G4" s="49"/>
      <c r="H4" s="50" t="s">
        <v>68</v>
      </c>
    </row>
    <row r="5" spans="1:8" ht="19.5" customHeight="1">
      <c r="A5" s="51"/>
      <c r="B5" s="82">
        <v>2018</v>
      </c>
      <c r="C5" s="83"/>
      <c r="D5" s="82">
        <v>2019</v>
      </c>
      <c r="E5" s="83"/>
      <c r="F5" s="82">
        <v>2020</v>
      </c>
      <c r="G5" s="83"/>
      <c r="H5" s="52" t="s">
        <v>69</v>
      </c>
    </row>
    <row r="6" spans="1:8" ht="19.5" customHeight="1">
      <c r="A6" s="51"/>
      <c r="B6" s="53" t="s">
        <v>68</v>
      </c>
      <c r="C6" s="53" t="s">
        <v>70</v>
      </c>
      <c r="D6" s="53" t="s">
        <v>68</v>
      </c>
      <c r="E6" s="53" t="s">
        <v>70</v>
      </c>
      <c r="F6" s="53" t="s">
        <v>68</v>
      </c>
      <c r="G6" s="54" t="s">
        <v>70</v>
      </c>
      <c r="H6" s="55" t="s">
        <v>71</v>
      </c>
    </row>
    <row r="7" spans="1:8" ht="19.5" customHeight="1">
      <c r="A7" s="56" t="s">
        <v>72</v>
      </c>
      <c r="B7" s="57">
        <v>208989714.79</v>
      </c>
      <c r="C7" s="58">
        <f>B7</f>
        <v>208989714.79</v>
      </c>
      <c r="D7" s="57">
        <v>196083319.13</v>
      </c>
      <c r="E7" s="58">
        <f>D7</f>
        <v>196083319.13</v>
      </c>
      <c r="F7" s="57">
        <v>205303424.79</v>
      </c>
      <c r="G7" s="58">
        <v>205303424.79</v>
      </c>
      <c r="H7" s="59">
        <f>((F7-D7)/D7)*100</f>
        <v>4.702136673791828</v>
      </c>
    </row>
    <row r="8" spans="1:8" ht="19.5" customHeight="1">
      <c r="A8" s="56" t="s">
        <v>73</v>
      </c>
      <c r="B8" s="60">
        <v>198515662.27</v>
      </c>
      <c r="C8" s="61">
        <f>C7+B8</f>
        <v>407505377.06</v>
      </c>
      <c r="D8" s="60">
        <v>189307401.82</v>
      </c>
      <c r="E8" s="61">
        <f>E7+D8</f>
        <v>385390720.95</v>
      </c>
      <c r="F8" s="57">
        <v>191455181.85</v>
      </c>
      <c r="G8" s="58">
        <v>396758606.64</v>
      </c>
      <c r="H8" s="59">
        <f>((F8-D8)/D8)*100</f>
        <v>1.13454625088679</v>
      </c>
    </row>
    <row r="9" spans="1:8" ht="19.5" customHeight="1">
      <c r="A9" s="62" t="s">
        <v>74</v>
      </c>
      <c r="B9" s="60">
        <v>227928042.41</v>
      </c>
      <c r="C9" s="61">
        <f aca="true" t="shared" si="0" ref="C9:C18">C8+B9</f>
        <v>635433419.47</v>
      </c>
      <c r="D9" s="60">
        <v>218121485.48</v>
      </c>
      <c r="E9" s="61">
        <f aca="true" t="shared" si="1" ref="E9:E18">E8+D9</f>
        <v>603512206.43</v>
      </c>
      <c r="F9" s="57">
        <v>181799122.92</v>
      </c>
      <c r="G9" s="58">
        <v>578557729.56</v>
      </c>
      <c r="H9" s="59">
        <f>((F9-D9)/D9)*100</f>
        <v>-16.65235429699587</v>
      </c>
    </row>
    <row r="10" spans="1:8" ht="19.5" customHeight="1">
      <c r="A10" s="56" t="s">
        <v>75</v>
      </c>
      <c r="B10" s="60">
        <v>207318611.36</v>
      </c>
      <c r="C10" s="61">
        <f t="shared" si="0"/>
        <v>842752030.83</v>
      </c>
      <c r="D10" s="60">
        <v>207157980.89</v>
      </c>
      <c r="E10" s="61">
        <f t="shared" si="1"/>
        <v>810670187.3199999</v>
      </c>
      <c r="F10" s="57">
        <v>120918041.67</v>
      </c>
      <c r="G10" s="58">
        <v>699475771.2299999</v>
      </c>
      <c r="H10" s="59">
        <f aca="true" t="shared" si="2" ref="H10:H16">((F10-D10)/D10)*100</f>
        <v>-41.63003464770833</v>
      </c>
    </row>
    <row r="11" spans="1:8" ht="19.5" customHeight="1">
      <c r="A11" s="56" t="s">
        <v>76</v>
      </c>
      <c r="B11" s="60">
        <v>227388143.36</v>
      </c>
      <c r="C11" s="61">
        <f t="shared" si="0"/>
        <v>1070140174.19</v>
      </c>
      <c r="D11" s="60">
        <v>243589314.94</v>
      </c>
      <c r="E11" s="61">
        <f t="shared" si="1"/>
        <v>1054259502.26</v>
      </c>
      <c r="F11" s="57">
        <v>125680841.35</v>
      </c>
      <c r="G11" s="58">
        <v>825156612.5799999</v>
      </c>
      <c r="H11" s="59">
        <f t="shared" si="2"/>
        <v>-48.404616441834804</v>
      </c>
    </row>
    <row r="12" spans="1:8" ht="19.5" customHeight="1">
      <c r="A12" s="56" t="s">
        <v>77</v>
      </c>
      <c r="B12" s="60">
        <v>205835417.33</v>
      </c>
      <c r="C12" s="61">
        <f t="shared" si="0"/>
        <v>1275975591.52</v>
      </c>
      <c r="D12" s="60">
        <v>152581020.14</v>
      </c>
      <c r="E12" s="61">
        <f t="shared" si="1"/>
        <v>1206840522.4</v>
      </c>
      <c r="F12" s="57">
        <v>182303053.81</v>
      </c>
      <c r="G12" s="58">
        <v>1007459666.3899999</v>
      </c>
      <c r="H12" s="59">
        <f t="shared" si="2"/>
        <v>19.479509078343234</v>
      </c>
    </row>
    <row r="13" spans="1:8" ht="19.5" customHeight="1">
      <c r="A13" s="56" t="s">
        <v>78</v>
      </c>
      <c r="B13" s="60">
        <v>201793190.39</v>
      </c>
      <c r="C13" s="61">
        <f t="shared" si="0"/>
        <v>1477768781.9099998</v>
      </c>
      <c r="D13" s="60">
        <v>207793572.47</v>
      </c>
      <c r="E13" s="61">
        <f t="shared" si="1"/>
        <v>1414634094.8700001</v>
      </c>
      <c r="F13" s="57">
        <v>216333621.37</v>
      </c>
      <c r="G13" s="58">
        <v>1223793287.7599998</v>
      </c>
      <c r="H13" s="59">
        <f t="shared" si="2"/>
        <v>4.109871541494849</v>
      </c>
    </row>
    <row r="14" spans="1:8" ht="19.5" customHeight="1">
      <c r="A14" s="56" t="s">
        <v>65</v>
      </c>
      <c r="B14" s="60">
        <v>202315182.73</v>
      </c>
      <c r="C14" s="61">
        <f t="shared" si="0"/>
        <v>1680083964.6399999</v>
      </c>
      <c r="D14" s="60">
        <v>189303620.9</v>
      </c>
      <c r="E14" s="61">
        <f t="shared" si="1"/>
        <v>1603937715.7700002</v>
      </c>
      <c r="F14" s="57">
        <v>194765896.37</v>
      </c>
      <c r="G14" s="58">
        <v>1418559184.1299996</v>
      </c>
      <c r="H14" s="59">
        <f t="shared" si="2"/>
        <v>2.8854574698734665</v>
      </c>
    </row>
    <row r="15" spans="1:8" ht="19.5" customHeight="1">
      <c r="A15" s="56" t="s">
        <v>79</v>
      </c>
      <c r="B15" s="60">
        <v>215342844.53</v>
      </c>
      <c r="C15" s="61">
        <f t="shared" si="0"/>
        <v>1895426809.1699998</v>
      </c>
      <c r="D15" s="60">
        <v>209996823.51</v>
      </c>
      <c r="E15" s="61">
        <f t="shared" si="1"/>
        <v>1813934539.2800002</v>
      </c>
      <c r="F15" s="57">
        <v>240403909.55</v>
      </c>
      <c r="G15" s="58">
        <v>1658963093.6799996</v>
      </c>
      <c r="H15" s="59">
        <f t="shared" si="2"/>
        <v>14.479783804230756</v>
      </c>
    </row>
    <row r="16" spans="1:8" ht="19.5" customHeight="1">
      <c r="A16" s="56" t="s">
        <v>80</v>
      </c>
      <c r="B16" s="60">
        <v>223287932.34</v>
      </c>
      <c r="C16" s="61">
        <f t="shared" si="0"/>
        <v>2118714741.5099998</v>
      </c>
      <c r="D16" s="60">
        <v>209161172.29</v>
      </c>
      <c r="E16" s="61">
        <f t="shared" si="1"/>
        <v>2023095711.5700002</v>
      </c>
      <c r="F16" s="57">
        <v>252469235.21</v>
      </c>
      <c r="G16" s="58">
        <v>1911432328.8899996</v>
      </c>
      <c r="H16" s="59">
        <f t="shared" si="2"/>
        <v>20.705593894814182</v>
      </c>
    </row>
    <row r="17" spans="1:8" ht="19.5" customHeight="1">
      <c r="A17" s="56" t="s">
        <v>81</v>
      </c>
      <c r="B17" s="60">
        <v>234500437.29</v>
      </c>
      <c r="C17" s="61">
        <f t="shared" si="0"/>
        <v>2353215178.7999997</v>
      </c>
      <c r="D17" s="60">
        <v>220662398.8</v>
      </c>
      <c r="E17" s="61">
        <f t="shared" si="1"/>
        <v>2243758110.3700004</v>
      </c>
      <c r="F17" s="57"/>
      <c r="G17" s="58"/>
      <c r="H17" s="59"/>
    </row>
    <row r="18" spans="1:8" ht="19.5" customHeight="1">
      <c r="A18" s="56" t="s">
        <v>82</v>
      </c>
      <c r="B18" s="60">
        <v>190414860.89</v>
      </c>
      <c r="C18" s="61">
        <f t="shared" si="0"/>
        <v>2543630039.6899996</v>
      </c>
      <c r="D18" s="60">
        <v>189595065.42</v>
      </c>
      <c r="E18" s="61">
        <f t="shared" si="1"/>
        <v>2433353175.7900004</v>
      </c>
      <c r="F18" s="57"/>
      <c r="G18" s="58"/>
      <c r="H18" s="59"/>
    </row>
    <row r="19" spans="1:8" ht="19.5" customHeight="1" thickBot="1">
      <c r="A19" s="63" t="s">
        <v>83</v>
      </c>
      <c r="B19" s="64">
        <f>SUM(B7:B18)</f>
        <v>2543630039.6899996</v>
      </c>
      <c r="C19" s="65" t="s">
        <v>84</v>
      </c>
      <c r="D19" s="64">
        <f>SUM(D7:D18)</f>
        <v>2433353175.7900004</v>
      </c>
      <c r="E19" s="65" t="s">
        <v>84</v>
      </c>
      <c r="F19" s="64">
        <f>SUM(F7:F18)</f>
        <v>1911432328.8899996</v>
      </c>
      <c r="G19" s="66" t="s">
        <v>84</v>
      </c>
      <c r="H19" s="67"/>
    </row>
  </sheetData>
  <sheetProtection/>
  <mergeCells count="6">
    <mergeCell ref="A1:H1"/>
    <mergeCell ref="A2:H2"/>
    <mergeCell ref="A3:H3"/>
    <mergeCell ref="B5:C5"/>
    <mergeCell ref="D5:E5"/>
    <mergeCell ref="F5:G5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scale="96" r:id="rId2"/>
  <customProperties>
    <customPr name="EpmWorksheetKeyString_GUID" r:id="rId3"/>
  </customPropertie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Bilgi İşlem Merkezi DENİB</cp:lastModifiedBy>
  <cp:lastPrinted>2020-10-02T11:42:42Z</cp:lastPrinted>
  <dcterms:created xsi:type="dcterms:W3CDTF">2010-11-12T12:53:26Z</dcterms:created>
  <dcterms:modified xsi:type="dcterms:W3CDTF">2020-11-02T13:23:48Z</dcterms:modified>
  <cp:category/>
  <cp:version/>
  <cp:contentType/>
  <cp:contentStatus/>
</cp:coreProperties>
</file>