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<sst xmlns="http://schemas.openxmlformats.org/spreadsheetml/2006/main" count="110" uniqueCount="90">
  <si>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</si>
  <si>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</si>
  <si>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</si>
  <si>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</si>
  <si>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</si>
  <si>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</si>
  <si>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</si>
  <si>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</si>
  <si>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</si>
  <si>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</si>
  <si>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</si>
  <si>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</si>
  <si>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</si>
  <si>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</si>
  <si>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</si>
  <si>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</si>
  <si>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</si>
  <si>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</si>
  <si>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</si>
  <si>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</si>
  <si>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</si>
  <si>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</si>
  <si>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</si>
  <si>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</si>
  <si>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</si>
  <si>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</si>
  <si>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</si>
  <si>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</si>
  <si>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</si>
  <si>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</si>
  <si>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</si>
  <si>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</si>
  <si>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</si>
  <si>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</si>
  <si>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</si>
  <si>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</si>
  <si>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</si>
  <si>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</si>
  <si>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</si>
  <si>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</si>
  <si>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</si>
  <si>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</si>
  <si>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</si>
  <si>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</si>
  <si>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</si>
  <si>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</si>
  <si>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</si>
  <si>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</si>
  <si>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</si>
  <si>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</si>
  <si>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</si>
  <si>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</si>
  <si>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(TİM)</t>
  </si>
  <si>
    <t>Doğu Karadeniz İhr.Bir. Genel Sek.</t>
  </si>
  <si>
    <t>Batı Akdeniz İhracatçılar Birliği Genel Sekreterliği</t>
  </si>
  <si>
    <t>Elektrik Elektronik ve Hizmet</t>
  </si>
  <si>
    <t xml:space="preserve"> 2015/2016</t>
  </si>
  <si>
    <t>İhracatçı Birlikleri Kaydından Muaf İhracat</t>
  </si>
  <si>
    <t>T O P L A M (TİM+TUİK*)</t>
  </si>
  <si>
    <t>Pay (2017) (%)</t>
  </si>
  <si>
    <t>Değişim (2016/2017) (%)</t>
  </si>
  <si>
    <t xml:space="preserve"> 2016/2017</t>
  </si>
  <si>
    <t>Değişim   (15-16/16-17) (%)</t>
  </si>
  <si>
    <t>Pay (16-17) (%)</t>
  </si>
  <si>
    <t xml:space="preserve">Son 12 aylık dönem için ilk 11 ay TUİK, son ay TİM rakamı kullanılmıştır. </t>
  </si>
  <si>
    <t>TEMMUZ</t>
  </si>
  <si>
    <t>DENİZLİ İHRACATÇILAR BİRLİĞİ</t>
  </si>
  <si>
    <t>AYLIK İHRACAT RAKAMLARI</t>
  </si>
  <si>
    <t xml:space="preserve">(X 1.000 ABD DOLARI) </t>
  </si>
  <si>
    <t xml:space="preserve"> </t>
  </si>
  <si>
    <t>AYLIK</t>
  </si>
  <si>
    <t xml:space="preserve">   </t>
  </si>
  <si>
    <t>DEGISIM %</t>
  </si>
  <si>
    <t>KÜMÜLATIF</t>
  </si>
  <si>
    <t>2016/2017</t>
  </si>
  <si>
    <t>OCAK</t>
  </si>
  <si>
    <t>SUBAT</t>
  </si>
  <si>
    <t>MART</t>
  </si>
  <si>
    <t>NISAN</t>
  </si>
  <si>
    <t>MAYIS</t>
  </si>
  <si>
    <t>HAZIRAN</t>
  </si>
  <si>
    <t>AGUSTOS</t>
  </si>
  <si>
    <t>EYLUL</t>
  </si>
  <si>
    <t>EKIM</t>
  </si>
  <si>
    <t>KASIM</t>
  </si>
  <si>
    <t>ARALIK</t>
  </si>
  <si>
    <t>TOPLAM</t>
  </si>
  <si>
    <t>01 OCAK - 30 KASIM</t>
  </si>
  <si>
    <t>01 ARALIK - 30 KASIM</t>
  </si>
  <si>
    <t>*Ocak - Kasım dönemi için ilk 10 ay TUİK, son ay TİM rakamı kullanılmıştır.</t>
  </si>
</sst>
</file>

<file path=xl/styles.xml><?xml version="1.0" encoding="utf-8"?>
<styleSheet xmlns="http://schemas.openxmlformats.org/spreadsheetml/2006/main">
  <numFmts count="5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&quot;TL&quot;;\-#,##0&quot;TL&quot;"/>
    <numFmt numFmtId="189" formatCode="#,##0&quot;TL&quot;;[Red]\-#,##0&quot;TL&quot;"/>
    <numFmt numFmtId="190" formatCode="#,##0.00&quot;TL&quot;;\-#,##0.00&quot;TL&quot;"/>
    <numFmt numFmtId="191" formatCode="#,##0.00&quot;TL&quot;;[Red]\-#,##0.00&quot;TL&quot;"/>
    <numFmt numFmtId="192" formatCode="_-* #,##0&quot;TL&quot;_-;\-* #,##0&quot;TL&quot;_-;_-* &quot;-&quot;&quot;TL&quot;_-;_-@_-"/>
    <numFmt numFmtId="193" formatCode="_-* #,##0_T_L_-;\-* #,##0_T_L_-;_-* &quot;-&quot;_T_L_-;_-@_-"/>
    <numFmt numFmtId="194" formatCode="_-* #,##0.00&quot;TL&quot;_-;\-* #,##0.00&quot;TL&quot;_-;_-* &quot;-&quot;??&quot;TL&quot;_-;_-@_-"/>
    <numFmt numFmtId="195" formatCode="_-* #,##0.00_T_L_-;\-* #,##0.00_T_L_-;_-* &quot;-&quot;??_T_L_-;_-@_-"/>
    <numFmt numFmtId="196" formatCode="0.0"/>
    <numFmt numFmtId="197" formatCode="_-* #,##0.0\ _T_L_-;\-* #,##0.0\ _T_L_-;_-* &quot;-&quot;??\ _T_L_-;_-@_-"/>
    <numFmt numFmtId="198" formatCode="_-* #,##0\ _T_L_-;\-* #,##0\ _T_L_-;_-* &quot;-&quot;??\ _T_L_-;_-@_-"/>
    <numFmt numFmtId="199" formatCode="&quot;Evet&quot;;&quot;Evet&quot;;&quot;Hayır&quot;"/>
    <numFmt numFmtId="200" formatCode="&quot;Doğru&quot;;&quot;Doğru&quot;;&quot;Yanlış&quot;"/>
    <numFmt numFmtId="201" formatCode="&quot;Açık&quot;;&quot;Açık&quot;;&quot;Kapalı&quot;"/>
    <numFmt numFmtId="202" formatCode="#,##0.0"/>
    <numFmt numFmtId="203" formatCode="0.0%"/>
    <numFmt numFmtId="204" formatCode="#,##0.0000"/>
    <numFmt numFmtId="205" formatCode="[$¥€-2]\ #,##0.00_);[Red]\([$€-2]\ #,##0.00\)"/>
  </numFmts>
  <fonts count="9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b/>
      <sz val="9"/>
      <color indexed="12"/>
      <name val="Arial"/>
      <family val="0"/>
    </font>
    <font>
      <b/>
      <sz val="10"/>
      <color indexed="12"/>
      <name val="Arial"/>
      <family val="0"/>
    </font>
    <font>
      <b/>
      <sz val="8"/>
      <color indexed="12"/>
      <name val="Arial"/>
      <family val="0"/>
    </font>
    <font>
      <b/>
      <sz val="5.05"/>
      <color indexed="12"/>
      <name val="Arial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i/>
      <sz val="11"/>
      <color rgb="FF7F7F7F"/>
      <name val="Calibri"/>
      <family val="2"/>
    </font>
    <font>
      <sz val="10"/>
      <color rgb="FF3F3F76"/>
      <name val="Arial Tu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FA7D00"/>
      <name val="Arial Tur"/>
      <family val="2"/>
    </font>
    <font>
      <sz val="11"/>
      <color rgb="FF3F3F76"/>
      <name val="Calibri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1"/>
      <color rgb="FFFA7D00"/>
      <name val="Calibri"/>
      <family val="2"/>
    </font>
    <font>
      <sz val="10"/>
      <color rgb="FF9C6500"/>
      <name val="Arial Tur"/>
      <family val="2"/>
    </font>
    <font>
      <b/>
      <sz val="11"/>
      <color rgb="FF3F3F3F"/>
      <name val="Calibri"/>
      <family val="2"/>
    </font>
    <font>
      <b/>
      <sz val="10"/>
      <color theme="1"/>
      <name val="Arial Tur"/>
      <family val="2"/>
    </font>
    <font>
      <b/>
      <sz val="11"/>
      <color theme="1"/>
      <name val="Calibri"/>
      <family val="2"/>
    </font>
    <font>
      <sz val="10"/>
      <color rgb="FFFF0000"/>
      <name val="Arial Tur"/>
      <family val="2"/>
    </font>
    <font>
      <sz val="11"/>
      <color rgb="FFFF0000"/>
      <name val="Calibri"/>
      <family val="2"/>
    </font>
    <font>
      <sz val="10"/>
      <color rgb="FF333333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21" fillId="3" borderId="0" applyNumberFormat="0" applyBorder="0" applyAlignment="0" applyProtection="0"/>
    <xf numFmtId="0" fontId="61" fillId="4" borderId="0" applyNumberFormat="0" applyBorder="0" applyAlignment="0" applyProtection="0"/>
    <xf numFmtId="0" fontId="21" fillId="5" borderId="0" applyNumberFormat="0" applyBorder="0" applyAlignment="0" applyProtection="0"/>
    <xf numFmtId="0" fontId="61" fillId="6" borderId="0" applyNumberFormat="0" applyBorder="0" applyAlignment="0" applyProtection="0"/>
    <xf numFmtId="0" fontId="21" fillId="7" borderId="0" applyNumberFormat="0" applyBorder="0" applyAlignment="0" applyProtection="0"/>
    <xf numFmtId="0" fontId="61" fillId="8" borderId="0" applyNumberFormat="0" applyBorder="0" applyAlignment="0" applyProtection="0"/>
    <xf numFmtId="0" fontId="21" fillId="3" borderId="0" applyNumberFormat="0" applyBorder="0" applyAlignment="0" applyProtection="0"/>
    <xf numFmtId="0" fontId="61" fillId="9" borderId="0" applyNumberFormat="0" applyBorder="0" applyAlignment="0" applyProtection="0"/>
    <xf numFmtId="0" fontId="21" fillId="10" borderId="0" applyNumberFormat="0" applyBorder="0" applyAlignment="0" applyProtection="0"/>
    <xf numFmtId="0" fontId="61" fillId="11" borderId="0" applyNumberFormat="0" applyBorder="0" applyAlignment="0" applyProtection="0"/>
    <xf numFmtId="0" fontId="21" fillId="7" borderId="0" applyNumberFormat="0" applyBorder="0" applyAlignment="0" applyProtection="0"/>
    <xf numFmtId="0" fontId="61" fillId="12" borderId="0" applyNumberFormat="0" applyBorder="0" applyAlignment="0" applyProtection="0"/>
    <xf numFmtId="0" fontId="21" fillId="13" borderId="0" applyNumberFormat="0" applyBorder="0" applyAlignment="0" applyProtection="0"/>
    <xf numFmtId="0" fontId="61" fillId="14" borderId="0" applyNumberFormat="0" applyBorder="0" applyAlignment="0" applyProtection="0"/>
    <xf numFmtId="0" fontId="21" fillId="5" borderId="0" applyNumberFormat="0" applyBorder="0" applyAlignment="0" applyProtection="0"/>
    <xf numFmtId="0" fontId="61" fillId="15" borderId="0" applyNumberFormat="0" applyBorder="0" applyAlignment="0" applyProtection="0"/>
    <xf numFmtId="0" fontId="21" fillId="16" borderId="0" applyNumberFormat="0" applyBorder="0" applyAlignment="0" applyProtection="0"/>
    <xf numFmtId="0" fontId="61" fillId="17" borderId="0" applyNumberFormat="0" applyBorder="0" applyAlignment="0" applyProtection="0"/>
    <xf numFmtId="0" fontId="21" fillId="13" borderId="0" applyNumberFormat="0" applyBorder="0" applyAlignment="0" applyProtection="0"/>
    <xf numFmtId="0" fontId="61" fillId="18" borderId="0" applyNumberFormat="0" applyBorder="0" applyAlignment="0" applyProtection="0"/>
    <xf numFmtId="0" fontId="21" fillId="19" borderId="0" applyNumberFormat="0" applyBorder="0" applyAlignment="0" applyProtection="0"/>
    <xf numFmtId="0" fontId="61" fillId="20" borderId="0" applyNumberFormat="0" applyBorder="0" applyAlignment="0" applyProtection="0"/>
    <xf numFmtId="0" fontId="21" fillId="16" borderId="0" applyNumberFormat="0" applyBorder="0" applyAlignment="0" applyProtection="0"/>
    <xf numFmtId="0" fontId="62" fillId="21" borderId="0" applyNumberFormat="0" applyBorder="0" applyAlignment="0" applyProtection="0"/>
    <xf numFmtId="0" fontId="22" fillId="22" borderId="0" applyNumberFormat="0" applyBorder="0" applyAlignment="0" applyProtection="0"/>
    <xf numFmtId="0" fontId="62" fillId="23" borderId="0" applyNumberFormat="0" applyBorder="0" applyAlignment="0" applyProtection="0"/>
    <xf numFmtId="0" fontId="22" fillId="5" borderId="0" applyNumberFormat="0" applyBorder="0" applyAlignment="0" applyProtection="0"/>
    <xf numFmtId="0" fontId="62" fillId="15" borderId="0" applyNumberFormat="0" applyBorder="0" applyAlignment="0" applyProtection="0"/>
    <xf numFmtId="0" fontId="22" fillId="16" borderId="0" applyNumberFormat="0" applyBorder="0" applyAlignment="0" applyProtection="0"/>
    <xf numFmtId="0" fontId="62" fillId="24" borderId="0" applyNumberFormat="0" applyBorder="0" applyAlignment="0" applyProtection="0"/>
    <xf numFmtId="0" fontId="22" fillId="13" borderId="0" applyNumberFormat="0" applyBorder="0" applyAlignment="0" applyProtection="0"/>
    <xf numFmtId="0" fontId="62" fillId="25" borderId="0" applyNumberFormat="0" applyBorder="0" applyAlignment="0" applyProtection="0"/>
    <xf numFmtId="0" fontId="22" fillId="22" borderId="0" applyNumberFormat="0" applyBorder="0" applyAlignment="0" applyProtection="0"/>
    <xf numFmtId="0" fontId="62" fillId="26" borderId="0" applyNumberFormat="0" applyBorder="0" applyAlignment="0" applyProtection="0"/>
    <xf numFmtId="0" fontId="22" fillId="5" borderId="0" applyNumberFormat="0" applyBorder="0" applyAlignment="0" applyProtection="0"/>
    <xf numFmtId="0" fontId="63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63" fillId="30" borderId="0" applyNumberFormat="0" applyBorder="0" applyAlignment="0" applyProtection="0"/>
    <xf numFmtId="0" fontId="63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63" fillId="9" borderId="0" applyNumberFormat="0" applyBorder="0" applyAlignment="0" applyProtection="0"/>
    <xf numFmtId="0" fontId="63" fillId="1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63" fillId="12" borderId="0" applyNumberFormat="0" applyBorder="0" applyAlignment="0" applyProtection="0"/>
    <xf numFmtId="0" fontId="63" fillId="1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63" fillId="14" borderId="0" applyNumberFormat="0" applyBorder="0" applyAlignment="0" applyProtection="0"/>
    <xf numFmtId="0" fontId="63" fillId="31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63" fillId="31" borderId="0" applyNumberFormat="0" applyBorder="0" applyAlignment="0" applyProtection="0"/>
    <xf numFmtId="0" fontId="63" fillId="17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63" fillId="18" borderId="0" applyNumberFormat="0" applyBorder="0" applyAlignment="0" applyProtection="0"/>
    <xf numFmtId="0" fontId="63" fillId="20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64" fillId="23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64" fillId="3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64" fillId="3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64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64" fillId="3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6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67" fillId="0" borderId="1" applyNumberFormat="0" applyFill="0" applyAlignment="0" applyProtection="0"/>
    <xf numFmtId="0" fontId="26" fillId="0" borderId="2" applyNumberFormat="0" applyFill="0" applyAlignment="0" applyProtection="0"/>
    <xf numFmtId="0" fontId="68" fillId="0" borderId="3" applyNumberFormat="0" applyFill="0" applyAlignment="0" applyProtection="0"/>
    <xf numFmtId="0" fontId="27" fillId="0" borderId="4" applyNumberFormat="0" applyFill="0" applyAlignment="0" applyProtection="0"/>
    <xf numFmtId="0" fontId="69" fillId="0" borderId="5" applyNumberFormat="0" applyFill="0" applyAlignment="0" applyProtection="0"/>
    <xf numFmtId="0" fontId="28" fillId="0" borderId="6" applyNumberFormat="0" applyFill="0" applyAlignment="0" applyProtection="0"/>
    <xf numFmtId="0" fontId="70" fillId="0" borderId="7" applyNumberFormat="0" applyFill="0" applyAlignment="0" applyProtection="0"/>
    <xf numFmtId="0" fontId="2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39" borderId="9" applyNumberFormat="0" applyAlignment="0" applyProtection="0"/>
    <xf numFmtId="0" fontId="30" fillId="39" borderId="9" applyNumberFormat="0" applyAlignment="0" applyProtection="0"/>
    <xf numFmtId="0" fontId="30" fillId="39" borderId="9" applyNumberFormat="0" applyAlignment="0" applyProtection="0"/>
    <xf numFmtId="0" fontId="30" fillId="39" borderId="9" applyNumberFormat="0" applyAlignment="0" applyProtection="0"/>
    <xf numFmtId="0" fontId="30" fillId="39" borderId="9" applyNumberFormat="0" applyAlignment="0" applyProtection="0"/>
    <xf numFmtId="0" fontId="31" fillId="40" borderId="10" applyNumberFormat="0" applyAlignment="0" applyProtection="0"/>
    <xf numFmtId="0" fontId="31" fillId="40" borderId="10" applyNumberFormat="0" applyAlignment="0" applyProtection="0"/>
    <xf numFmtId="0" fontId="31" fillId="40" borderId="10" applyNumberFormat="0" applyAlignment="0" applyProtection="0"/>
    <xf numFmtId="0" fontId="31" fillId="40" borderId="10" applyNumberFormat="0" applyAlignment="0" applyProtection="0"/>
    <xf numFmtId="0" fontId="31" fillId="40" borderId="10" applyNumberFormat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187" fontId="0" fillId="0" borderId="0" applyFont="0" applyFill="0" applyBorder="0" applyAlignment="0" applyProtection="0"/>
    <xf numFmtId="0" fontId="71" fillId="41" borderId="11" applyNumberFormat="0" applyAlignment="0" applyProtection="0"/>
    <xf numFmtId="0" fontId="32" fillId="39" borderId="12" applyNumberFormat="0" applyAlignment="0" applyProtection="0"/>
    <xf numFmtId="0" fontId="7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3" fillId="42" borderId="13" applyNumberFormat="0" applyAlignment="0" applyProtection="0"/>
    <xf numFmtId="0" fontId="33" fillId="16" borderId="9" applyNumberFormat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74" fillId="0" borderId="3" applyNumberFormat="0" applyFill="0" applyAlignment="0" applyProtection="0"/>
    <xf numFmtId="0" fontId="27" fillId="0" borderId="4" applyNumberFormat="0" applyFill="0" applyAlignment="0" applyProtection="0"/>
    <xf numFmtId="0" fontId="75" fillId="0" borderId="5" applyNumberFormat="0" applyFill="0" applyAlignment="0" applyProtection="0"/>
    <xf numFmtId="0" fontId="28" fillId="0" borderId="6" applyNumberFormat="0" applyFill="0" applyAlignment="0" applyProtection="0"/>
    <xf numFmtId="0" fontId="76" fillId="0" borderId="7" applyNumberFormat="0" applyFill="0" applyAlignment="0" applyProtection="0"/>
    <xf numFmtId="0" fontId="29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41" borderId="13" applyNumberFormat="0" applyAlignment="0" applyProtection="0"/>
    <xf numFmtId="0" fontId="30" fillId="39" borderId="9" applyNumberFormat="0" applyAlignment="0" applyProtection="0"/>
    <xf numFmtId="0" fontId="78" fillId="42" borderId="13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79" fillId="43" borderId="14" applyNumberFormat="0" applyAlignment="0" applyProtection="0"/>
    <xf numFmtId="0" fontId="31" fillId="40" borderId="10" applyNumberFormat="0" applyAlignment="0" applyProtection="0"/>
    <xf numFmtId="0" fontId="80" fillId="44" borderId="0" applyNumberFormat="0" applyBorder="0" applyAlignment="0" applyProtection="0"/>
    <xf numFmtId="0" fontId="34" fillId="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1" fillId="45" borderId="0" applyNumberFormat="0" applyBorder="0" applyAlignment="0" applyProtection="0"/>
    <xf numFmtId="0" fontId="25" fillId="4" borderId="0" applyNumberFormat="0" applyBorder="0" applyAlignment="0" applyProtection="0"/>
    <xf numFmtId="0" fontId="82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6" borderId="15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63" fillId="46" borderId="15" applyNumberFormat="0" applyFont="0" applyAlignment="0" applyProtection="0"/>
    <xf numFmtId="0" fontId="63" fillId="46" borderId="15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46" borderId="15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46" borderId="15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46" borderId="15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63" fillId="46" borderId="15" applyNumberFormat="0" applyFont="0" applyAlignment="0" applyProtection="0"/>
    <xf numFmtId="0" fontId="21" fillId="46" borderId="15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46" borderId="15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21" fillId="7" borderId="16" applyNumberFormat="0" applyFont="0" applyAlignment="0" applyProtection="0"/>
    <xf numFmtId="0" fontId="63" fillId="46" borderId="15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83" fillId="47" borderId="0" applyNumberFormat="0" applyBorder="0" applyAlignment="0" applyProtection="0"/>
    <xf numFmtId="0" fontId="35" fillId="16" borderId="0" applyNumberFormat="0" applyBorder="0" applyAlignment="0" applyProtection="0"/>
    <xf numFmtId="0" fontId="84" fillId="41" borderId="11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5" fillId="0" borderId="17" applyNumberFormat="0" applyFill="0" applyAlignment="0" applyProtection="0"/>
    <xf numFmtId="0" fontId="36" fillId="0" borderId="18" applyNumberFormat="0" applyFill="0" applyAlignment="0" applyProtection="0"/>
    <xf numFmtId="0" fontId="86" fillId="0" borderId="17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8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48" borderId="0" applyNumberFormat="0" applyBorder="0" applyAlignment="0" applyProtection="0"/>
    <xf numFmtId="0" fontId="22" fillId="22" borderId="0" applyNumberFormat="0" applyBorder="0" applyAlignment="0" applyProtection="0"/>
    <xf numFmtId="0" fontId="62" fillId="49" borderId="0" applyNumberFormat="0" applyBorder="0" applyAlignment="0" applyProtection="0"/>
    <xf numFmtId="0" fontId="22" fillId="35" borderId="0" applyNumberFormat="0" applyBorder="0" applyAlignment="0" applyProtection="0"/>
    <xf numFmtId="0" fontId="62" fillId="50" borderId="0" applyNumberFormat="0" applyBorder="0" applyAlignment="0" applyProtection="0"/>
    <xf numFmtId="0" fontId="22" fillId="36" borderId="0" applyNumberFormat="0" applyBorder="0" applyAlignment="0" applyProtection="0"/>
    <xf numFmtId="0" fontId="62" fillId="51" borderId="0" applyNumberFormat="0" applyBorder="0" applyAlignment="0" applyProtection="0"/>
    <xf numFmtId="0" fontId="22" fillId="37" borderId="0" applyNumberFormat="0" applyBorder="0" applyAlignment="0" applyProtection="0"/>
    <xf numFmtId="0" fontId="62" fillId="52" borderId="0" applyNumberFormat="0" applyBorder="0" applyAlignment="0" applyProtection="0"/>
    <xf numFmtId="0" fontId="22" fillId="22" borderId="0" applyNumberFormat="0" applyBorder="0" applyAlignment="0" applyProtection="0"/>
    <xf numFmtId="0" fontId="62" fillId="53" borderId="0" applyNumberFormat="0" applyBorder="0" applyAlignment="0" applyProtection="0"/>
    <xf numFmtId="0" fontId="22" fillId="38" borderId="0" applyNumberFormat="0" applyBorder="0" applyAlignment="0" applyProtection="0"/>
    <xf numFmtId="0" fontId="8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3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9" borderId="0" xfId="0" applyFont="1" applyFill="1" applyBorder="1" applyAlignment="1">
      <alignment/>
    </xf>
    <xf numFmtId="3" fontId="7" fillId="0" borderId="19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9" xfId="0" applyNumberFormat="1" applyFont="1" applyFill="1" applyBorder="1" applyAlignment="1">
      <alignment horizontal="right" vertical="center"/>
    </xf>
    <xf numFmtId="202" fontId="10" fillId="0" borderId="19" xfId="374" applyNumberFormat="1" applyFont="1" applyFill="1" applyBorder="1" applyAlignment="1">
      <alignment horizontal="right" vertical="center"/>
    </xf>
    <xf numFmtId="171" fontId="0" fillId="0" borderId="0" xfId="374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9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9" xfId="0" applyNumberFormat="1" applyFont="1" applyBorder="1" applyAlignment="1">
      <alignment horizontal="right" vertical="center"/>
    </xf>
    <xf numFmtId="202" fontId="6" fillId="0" borderId="19" xfId="0" applyNumberFormat="1" applyFont="1" applyBorder="1" applyAlignment="1">
      <alignment horizontal="right" vertical="center"/>
    </xf>
    <xf numFmtId="202" fontId="6" fillId="0" borderId="20" xfId="0" applyNumberFormat="1" applyFont="1" applyBorder="1" applyAlignment="1">
      <alignment horizontal="right" vertical="center"/>
    </xf>
    <xf numFmtId="202" fontId="8" fillId="0" borderId="19" xfId="0" applyNumberFormat="1" applyFont="1" applyFill="1" applyBorder="1" applyAlignment="1">
      <alignment horizontal="right" vertical="center"/>
    </xf>
    <xf numFmtId="0" fontId="11" fillId="39" borderId="21" xfId="303" applyFont="1" applyFill="1" applyBorder="1" applyAlignment="1">
      <alignment horizontal="left" vertical="center"/>
      <protection/>
    </xf>
    <xf numFmtId="0" fontId="7" fillId="39" borderId="21" xfId="303" applyFont="1" applyFill="1" applyBorder="1" applyAlignment="1">
      <alignment horizontal="left" vertical="center" wrapText="1"/>
      <protection/>
    </xf>
    <xf numFmtId="0" fontId="7" fillId="39" borderId="21" xfId="303" applyFont="1" applyFill="1" applyBorder="1" applyAlignment="1">
      <alignment horizontal="left" vertical="center"/>
      <protection/>
    </xf>
    <xf numFmtId="0" fontId="7" fillId="39" borderId="21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vertical="center" wrapText="1"/>
    </xf>
    <xf numFmtId="3" fontId="0" fillId="39" borderId="0" xfId="0" applyNumberFormat="1" applyFont="1" applyFill="1" applyBorder="1" applyAlignment="1">
      <alignment/>
    </xf>
    <xf numFmtId="2" fontId="5" fillId="0" borderId="19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96" fontId="5" fillId="0" borderId="19" xfId="0" applyNumberFormat="1" applyFont="1" applyFill="1" applyBorder="1" applyAlignment="1">
      <alignment horizontal="center" vertical="center" wrapText="1"/>
    </xf>
    <xf numFmtId="196" fontId="5" fillId="0" borderId="19" xfId="0" applyNumberFormat="1" applyFont="1" applyFill="1" applyBorder="1" applyAlignment="1">
      <alignment horizontal="center" vertical="center"/>
    </xf>
    <xf numFmtId="196" fontId="6" fillId="0" borderId="19" xfId="0" applyNumberFormat="1" applyFont="1" applyFill="1" applyBorder="1" applyAlignment="1">
      <alignment horizontal="center" vertical="center"/>
    </xf>
    <xf numFmtId="196" fontId="0" fillId="0" borderId="0" xfId="0" applyNumberFormat="1" applyBorder="1" applyAlignment="1">
      <alignment/>
    </xf>
    <xf numFmtId="196" fontId="0" fillId="0" borderId="0" xfId="0" applyNumberFormat="1" applyFont="1" applyBorder="1" applyAlignment="1">
      <alignment/>
    </xf>
    <xf numFmtId="2" fontId="5" fillId="0" borderId="20" xfId="0" applyNumberFormat="1" applyFont="1" applyFill="1" applyBorder="1" applyAlignment="1">
      <alignment horizontal="center" vertical="center" wrapText="1"/>
    </xf>
    <xf numFmtId="2" fontId="14" fillId="0" borderId="20" xfId="0" applyNumberFormat="1" applyFont="1" applyBorder="1" applyAlignment="1">
      <alignment horizontal="right" vertical="center"/>
    </xf>
    <xf numFmtId="2" fontId="6" fillId="0" borderId="20" xfId="0" applyNumberFormat="1" applyFont="1" applyBorder="1" applyAlignment="1">
      <alignment horizontal="right" vertical="center"/>
    </xf>
    <xf numFmtId="2" fontId="13" fillId="0" borderId="20" xfId="0" applyNumberFormat="1" applyFont="1" applyBorder="1" applyAlignment="1">
      <alignment horizontal="right" vertical="center"/>
    </xf>
    <xf numFmtId="1" fontId="5" fillId="0" borderId="19" xfId="0" applyNumberFormat="1" applyFont="1" applyFill="1" applyBorder="1" applyAlignment="1">
      <alignment horizontal="center" vertical="center"/>
    </xf>
    <xf numFmtId="0" fontId="15" fillId="0" borderId="0" xfId="303" applyFont="1" applyFill="1" applyBorder="1">
      <alignment/>
      <protection/>
    </xf>
    <xf numFmtId="0" fontId="16" fillId="0" borderId="22" xfId="0" applyFont="1" applyFill="1" applyBorder="1" applyAlignment="1">
      <alignment horizontal="left" vertical="center"/>
    </xf>
    <xf numFmtId="3" fontId="16" fillId="0" borderId="23" xfId="0" applyNumberFormat="1" applyFont="1" applyFill="1" applyBorder="1" applyAlignment="1">
      <alignment horizontal="right" vertical="center"/>
    </xf>
    <xf numFmtId="202" fontId="17" fillId="0" borderId="23" xfId="0" applyNumberFormat="1" applyFont="1" applyFill="1" applyBorder="1" applyAlignment="1">
      <alignment horizontal="right" vertical="center"/>
    </xf>
    <xf numFmtId="3" fontId="16" fillId="0" borderId="23" xfId="0" applyNumberFormat="1" applyFont="1" applyBorder="1" applyAlignment="1">
      <alignment horizontal="right" vertical="center"/>
    </xf>
    <xf numFmtId="202" fontId="16" fillId="0" borderId="23" xfId="0" applyNumberFormat="1" applyFont="1" applyBorder="1" applyAlignment="1">
      <alignment horizontal="right" vertical="center"/>
    </xf>
    <xf numFmtId="202" fontId="16" fillId="0" borderId="24" xfId="0" applyNumberFormat="1" applyFont="1" applyBorder="1" applyAlignment="1">
      <alignment horizontal="right" vertical="center"/>
    </xf>
    <xf numFmtId="3" fontId="7" fillId="0" borderId="19" xfId="303" applyNumberFormat="1" applyFont="1" applyFill="1" applyBorder="1" applyAlignment="1">
      <alignment horizontal="center"/>
      <protection/>
    </xf>
    <xf numFmtId="196" fontId="7" fillId="0" borderId="19" xfId="303" applyNumberFormat="1" applyFont="1" applyFill="1" applyBorder="1" applyAlignment="1">
      <alignment horizontal="center"/>
      <protection/>
    </xf>
    <xf numFmtId="202" fontId="6" fillId="0" borderId="19" xfId="303" applyNumberFormat="1" applyFont="1" applyFill="1" applyBorder="1" applyAlignment="1">
      <alignment horizontal="center"/>
      <protection/>
    </xf>
    <xf numFmtId="0" fontId="11" fillId="39" borderId="25" xfId="303" applyFont="1" applyFill="1" applyBorder="1" applyAlignment="1">
      <alignment horizontal="left" vertical="center"/>
      <protection/>
    </xf>
    <xf numFmtId="3" fontId="8" fillId="39" borderId="26" xfId="0" applyNumberFormat="1" applyFont="1" applyFill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196" fontId="8" fillId="0" borderId="26" xfId="0" applyNumberFormat="1" applyFont="1" applyBorder="1" applyAlignment="1">
      <alignment horizontal="center" vertical="center"/>
    </xf>
    <xf numFmtId="1" fontId="8" fillId="0" borderId="26" xfId="0" applyNumberFormat="1" applyFont="1" applyBorder="1" applyAlignment="1">
      <alignment horizontal="center" vertical="center"/>
    </xf>
    <xf numFmtId="1" fontId="8" fillId="0" borderId="27" xfId="0" applyNumberFormat="1" applyFont="1" applyBorder="1" applyAlignment="1">
      <alignment horizontal="right" vertical="center"/>
    </xf>
    <xf numFmtId="0" fontId="11" fillId="0" borderId="21" xfId="303" applyFont="1" applyFill="1" applyBorder="1">
      <alignment/>
      <protection/>
    </xf>
    <xf numFmtId="0" fontId="11" fillId="0" borderId="22" xfId="303" applyFont="1" applyFill="1" applyBorder="1">
      <alignment/>
      <protection/>
    </xf>
    <xf numFmtId="3" fontId="11" fillId="0" borderId="23" xfId="303" applyNumberFormat="1" applyFont="1" applyFill="1" applyBorder="1" applyAlignment="1">
      <alignment horizontal="center"/>
      <protection/>
    </xf>
    <xf numFmtId="196" fontId="11" fillId="0" borderId="23" xfId="303" applyNumberFormat="1" applyFont="1" applyFill="1" applyBorder="1" applyAlignment="1">
      <alignment horizontal="center"/>
      <protection/>
    </xf>
    <xf numFmtId="196" fontId="8" fillId="0" borderId="23" xfId="303" applyNumberFormat="1" applyFont="1" applyFill="1" applyBorder="1" applyAlignment="1">
      <alignment horizontal="center"/>
      <protection/>
    </xf>
    <xf numFmtId="3" fontId="5" fillId="0" borderId="19" xfId="0" applyNumberFormat="1" applyFont="1" applyFill="1" applyBorder="1" applyAlignment="1">
      <alignment vertical="center"/>
    </xf>
    <xf numFmtId="3" fontId="7" fillId="0" borderId="19" xfId="0" applyNumberFormat="1" applyFont="1" applyFill="1" applyBorder="1" applyAlignment="1">
      <alignment vertical="center"/>
    </xf>
    <xf numFmtId="3" fontId="6" fillId="0" borderId="19" xfId="303" applyNumberFormat="1" applyFont="1" applyFill="1" applyBorder="1" applyAlignment="1">
      <alignment/>
      <protection/>
    </xf>
    <xf numFmtId="3" fontId="8" fillId="0" borderId="23" xfId="303" applyNumberFormat="1" applyFont="1" applyFill="1" applyBorder="1" applyAlignment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19" xfId="0" applyNumberFormat="1" applyFont="1" applyFill="1" applyBorder="1" applyAlignment="1" quotePrefix="1">
      <alignment vertical="center"/>
    </xf>
    <xf numFmtId="3" fontId="14" fillId="0" borderId="19" xfId="0" applyNumberFormat="1" applyFont="1" applyBorder="1" applyAlignment="1">
      <alignment vertical="center"/>
    </xf>
    <xf numFmtId="2" fontId="14" fillId="0" borderId="19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2" fontId="6" fillId="0" borderId="19" xfId="0" applyNumberFormat="1" applyFont="1" applyBorder="1" applyAlignment="1">
      <alignment vertical="center"/>
    </xf>
    <xf numFmtId="3" fontId="13" fillId="0" borderId="19" xfId="0" applyNumberFormat="1" applyFont="1" applyBorder="1" applyAlignment="1">
      <alignment vertical="center"/>
    </xf>
    <xf numFmtId="2" fontId="13" fillId="0" borderId="19" xfId="0" applyNumberFormat="1" applyFont="1" applyBorder="1" applyAlignment="1">
      <alignment vertical="center"/>
    </xf>
    <xf numFmtId="2" fontId="8" fillId="0" borderId="26" xfId="0" applyNumberFormat="1" applyFont="1" applyBorder="1" applyAlignment="1">
      <alignment vertical="center"/>
    </xf>
    <xf numFmtId="202" fontId="6" fillId="0" borderId="19" xfId="303" applyNumberFormat="1" applyFont="1" applyFill="1" applyBorder="1" applyAlignment="1">
      <alignment/>
      <protection/>
    </xf>
    <xf numFmtId="196" fontId="8" fillId="0" borderId="23" xfId="303" applyNumberFormat="1" applyFont="1" applyFill="1" applyBorder="1" applyAlignment="1">
      <alignment/>
      <protection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202" fontId="6" fillId="0" borderId="20" xfId="303" applyNumberFormat="1" applyFont="1" applyFill="1" applyBorder="1" applyAlignment="1">
      <alignment horizontal="right"/>
      <protection/>
    </xf>
    <xf numFmtId="196" fontId="8" fillId="0" borderId="24" xfId="303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96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18" fillId="0" borderId="28" xfId="0" applyNumberFormat="1" applyFont="1" applyBorder="1" applyAlignment="1">
      <alignment horizontal="right"/>
    </xf>
    <xf numFmtId="0" fontId="19" fillId="0" borderId="20" xfId="0" applyFont="1" applyBorder="1" applyAlignment="1">
      <alignment horizontal="center"/>
    </xf>
    <xf numFmtId="0" fontId="18" fillId="0" borderId="28" xfId="0" applyFont="1" applyBorder="1" applyAlignment="1">
      <alignment/>
    </xf>
    <xf numFmtId="0" fontId="19" fillId="0" borderId="29" xfId="0" applyFont="1" applyBorder="1" applyAlignment="1" quotePrefix="1">
      <alignment horizontal="center"/>
    </xf>
    <xf numFmtId="0" fontId="19" fillId="0" borderId="30" xfId="0" applyFont="1" applyBorder="1" applyAlignment="1">
      <alignment horizontal="center"/>
    </xf>
    <xf numFmtId="0" fontId="19" fillId="0" borderId="21" xfId="0" applyFont="1" applyBorder="1" applyAlignment="1">
      <alignment/>
    </xf>
    <xf numFmtId="3" fontId="18" fillId="0" borderId="19" xfId="0" applyNumberFormat="1" applyFont="1" applyBorder="1" applyAlignment="1">
      <alignment horizontal="right"/>
    </xf>
    <xf numFmtId="202" fontId="18" fillId="0" borderId="30" xfId="0" applyNumberFormat="1" applyFont="1" applyBorder="1" applyAlignment="1">
      <alignment horizontal="right"/>
    </xf>
    <xf numFmtId="202" fontId="18" fillId="0" borderId="31" xfId="0" applyNumberFormat="1" applyFont="1" applyBorder="1" applyAlignment="1">
      <alignment horizontal="right"/>
    </xf>
    <xf numFmtId="3" fontId="18" fillId="0" borderId="19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202" fontId="18" fillId="0" borderId="32" xfId="0" applyNumberFormat="1" applyFont="1" applyBorder="1" applyAlignment="1">
      <alignment horizontal="right"/>
    </xf>
    <xf numFmtId="0" fontId="19" fillId="0" borderId="33" xfId="0" applyFont="1" applyBorder="1" applyAlignment="1">
      <alignment/>
    </xf>
    <xf numFmtId="3" fontId="19" fillId="0" borderId="34" xfId="0" applyNumberFormat="1" applyFont="1" applyBorder="1" applyAlignment="1">
      <alignment horizontal="right"/>
    </xf>
    <xf numFmtId="3" fontId="18" fillId="0" borderId="34" xfId="0" applyNumberFormat="1" applyFont="1" applyBorder="1" applyAlignment="1">
      <alignment horizontal="right"/>
    </xf>
    <xf numFmtId="3" fontId="18" fillId="0" borderId="35" xfId="0" applyNumberFormat="1" applyFont="1" applyBorder="1" applyAlignment="1">
      <alignment horizontal="right"/>
    </xf>
    <xf numFmtId="3" fontId="18" fillId="0" borderId="36" xfId="0" applyNumberFormat="1" applyFont="1" applyBorder="1" applyAlignment="1">
      <alignment horizontal="center"/>
    </xf>
    <xf numFmtId="3" fontId="19" fillId="0" borderId="0" xfId="0" applyNumberFormat="1" applyFont="1" applyBorder="1" applyAlignment="1" quotePrefix="1">
      <alignment horizontal="left"/>
    </xf>
    <xf numFmtId="3" fontId="18" fillId="0" borderId="0" xfId="0" applyNumberFormat="1" applyFont="1" applyBorder="1" applyAlignment="1">
      <alignment/>
    </xf>
    <xf numFmtId="3" fontId="19" fillId="0" borderId="26" xfId="0" applyNumberFormat="1" applyFont="1" applyBorder="1" applyAlignment="1">
      <alignment horizontal="center"/>
    </xf>
    <xf numFmtId="3" fontId="20" fillId="0" borderId="19" xfId="0" applyNumberFormat="1" applyFont="1" applyBorder="1" applyAlignment="1">
      <alignment horizontal="right"/>
    </xf>
    <xf numFmtId="3" fontId="89" fillId="0" borderId="19" xfId="0" applyNumberFormat="1" applyFont="1" applyBorder="1" applyAlignment="1">
      <alignment/>
    </xf>
    <xf numFmtId="3" fontId="3" fillId="0" borderId="37" xfId="0" applyNumberFormat="1" applyFont="1" applyFill="1" applyBorder="1" applyAlignment="1">
      <alignment horizontal="center" vertical="center"/>
    </xf>
    <xf numFmtId="3" fontId="3" fillId="0" borderId="3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19" fillId="39" borderId="43" xfId="0" applyFont="1" applyFill="1" applyBorder="1" applyAlignment="1">
      <alignment horizontal="center"/>
    </xf>
    <xf numFmtId="0" fontId="19" fillId="39" borderId="44" xfId="0" applyFont="1" applyFill="1" applyBorder="1" applyAlignment="1">
      <alignment horizontal="center"/>
    </xf>
    <xf numFmtId="0" fontId="19" fillId="39" borderId="45" xfId="0" applyFont="1" applyFill="1" applyBorder="1" applyAlignment="1">
      <alignment horizontal="center"/>
    </xf>
    <xf numFmtId="0" fontId="19" fillId="39" borderId="28" xfId="0" applyFont="1" applyFill="1" applyBorder="1" applyAlignment="1">
      <alignment horizontal="center"/>
    </xf>
    <xf numFmtId="0" fontId="19" fillId="39" borderId="0" xfId="0" applyFont="1" applyFill="1" applyBorder="1" applyAlignment="1">
      <alignment horizontal="center"/>
    </xf>
    <xf numFmtId="0" fontId="19" fillId="39" borderId="29" xfId="0" applyFont="1" applyFill="1" applyBorder="1" applyAlignment="1">
      <alignment horizontal="center"/>
    </xf>
    <xf numFmtId="3" fontId="19" fillId="0" borderId="46" xfId="0" applyNumberFormat="1" applyFont="1" applyBorder="1" applyAlignment="1" quotePrefix="1">
      <alignment horizontal="center"/>
    </xf>
    <xf numFmtId="3" fontId="19" fillId="0" borderId="47" xfId="0" applyNumberFormat="1" applyFont="1" applyBorder="1" applyAlignment="1" quotePrefix="1">
      <alignment horizontal="center"/>
    </xf>
  </cellXfs>
  <cellStyles count="38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" xfId="51"/>
    <cellStyle name="20% - Accent1 2" xfId="52"/>
    <cellStyle name="20% - Accent1 2 2" xfId="53"/>
    <cellStyle name="20% - Accent1 2 2 2" xfId="54"/>
    <cellStyle name="20% - Accent1 2 3" xfId="55"/>
    <cellStyle name="20% - Accent1 3" xfId="56"/>
    <cellStyle name="20% - Accent1 4" xfId="57"/>
    <cellStyle name="20% - Accent2" xfId="58"/>
    <cellStyle name="20% - Accent2 2" xfId="59"/>
    <cellStyle name="20% - Accent2 2 2" xfId="60"/>
    <cellStyle name="20% - Accent2 2 2 2" xfId="61"/>
    <cellStyle name="20% - Accent2 2 3" xfId="62"/>
    <cellStyle name="20% - Accent2 3" xfId="63"/>
    <cellStyle name="20% - Accent2 4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4" xfId="72"/>
    <cellStyle name="20% - Accent4 2" xfId="73"/>
    <cellStyle name="20% - Accent4 2 2" xfId="74"/>
    <cellStyle name="20% - Accent4 2 2 2" xfId="75"/>
    <cellStyle name="20% - Accent4 2 3" xfId="76"/>
    <cellStyle name="20% - Accent4 3" xfId="77"/>
    <cellStyle name="20% - Accent4 4" xfId="78"/>
    <cellStyle name="20% - Accent5" xfId="79"/>
    <cellStyle name="20% - Accent5 2" xfId="80"/>
    <cellStyle name="20% - Accent5 2 2" xfId="81"/>
    <cellStyle name="20% - Accent5 2 2 2" xfId="82"/>
    <cellStyle name="20% - Accent5 2 3" xfId="83"/>
    <cellStyle name="20% - Accent5 3" xfId="84"/>
    <cellStyle name="20% - Accent5 4" xfId="85"/>
    <cellStyle name="20% - Accent6" xfId="86"/>
    <cellStyle name="20% - Accent6 2" xfId="87"/>
    <cellStyle name="20% - Accent6 2 2" xfId="88"/>
    <cellStyle name="20% - Accent6 2 2 2" xfId="89"/>
    <cellStyle name="20% - Accent6 2 3" xfId="90"/>
    <cellStyle name="20% - Accent6 3" xfId="91"/>
    <cellStyle name="20% - Accent6 4" xfId="92"/>
    <cellStyle name="40% - Accent1" xfId="93"/>
    <cellStyle name="40% - Accent1 2" xfId="94"/>
    <cellStyle name="40% - Accent1 2 2" xfId="95"/>
    <cellStyle name="40% - Accent1 2 2 2" xfId="96"/>
    <cellStyle name="40% - Accent1 2 3" xfId="97"/>
    <cellStyle name="40% - Accent1 3" xfId="98"/>
    <cellStyle name="40% - Accent1 4" xfId="99"/>
    <cellStyle name="40% - Accent2" xfId="100"/>
    <cellStyle name="40% - Accent2 2" xfId="101"/>
    <cellStyle name="40% - Accent2 2 2" xfId="102"/>
    <cellStyle name="40% - Accent2 2 2 2" xfId="103"/>
    <cellStyle name="40% - Accent2 2 3" xfId="104"/>
    <cellStyle name="40% - Accent2 3" xfId="105"/>
    <cellStyle name="40% - Accent2 4" xfId="106"/>
    <cellStyle name="40% - Accent3" xfId="107"/>
    <cellStyle name="40% - Accent3 2" xfId="108"/>
    <cellStyle name="40% - Accent3 2 2" xfId="109"/>
    <cellStyle name="40% - Accent3 2 2 2" xfId="110"/>
    <cellStyle name="40% - Accent3 2 3" xfId="111"/>
    <cellStyle name="40% - Accent3 3" xfId="112"/>
    <cellStyle name="40% - Accent3 4" xfId="113"/>
    <cellStyle name="40% - Accent4" xfId="114"/>
    <cellStyle name="40% - Accent4 2" xfId="115"/>
    <cellStyle name="40% - Accent4 2 2" xfId="116"/>
    <cellStyle name="40% - Accent4 2 2 2" xfId="117"/>
    <cellStyle name="40% - Accent4 2 3" xfId="118"/>
    <cellStyle name="40% - Accent4 3" xfId="119"/>
    <cellStyle name="40% - Accent4 4" xfId="120"/>
    <cellStyle name="40% - Accent5" xfId="121"/>
    <cellStyle name="40% - Accent5 2" xfId="122"/>
    <cellStyle name="40% - Accent5 2 2" xfId="123"/>
    <cellStyle name="40% - Accent5 2 2 2" xfId="124"/>
    <cellStyle name="40% - Accent5 2 3" xfId="125"/>
    <cellStyle name="40% - Accent5 3" xfId="126"/>
    <cellStyle name="40% - Accent5 4" xfId="127"/>
    <cellStyle name="40% - Accent6" xfId="128"/>
    <cellStyle name="40% - Accent6 2" xfId="129"/>
    <cellStyle name="40% - Accent6 2 2" xfId="130"/>
    <cellStyle name="40% - Accent6 2 2 2" xfId="131"/>
    <cellStyle name="40% - Accent6 2 3" xfId="132"/>
    <cellStyle name="40% - Accent6 3" xfId="133"/>
    <cellStyle name="40% - Accent6 4" xfId="134"/>
    <cellStyle name="60% - Accent1" xfId="135"/>
    <cellStyle name="60% - Accent1 2" xfId="136"/>
    <cellStyle name="60% - Accent1 2 2" xfId="137"/>
    <cellStyle name="60% - Accent1 2 2 2" xfId="138"/>
    <cellStyle name="60% - Accent1 2 3" xfId="139"/>
    <cellStyle name="60% - Accent1 3" xfId="140"/>
    <cellStyle name="60% - Accent2" xfId="141"/>
    <cellStyle name="60% - Accent2 2" xfId="142"/>
    <cellStyle name="60% - Accent2 2 2" xfId="143"/>
    <cellStyle name="60% - Accent2 2 2 2" xfId="144"/>
    <cellStyle name="60% - Accent2 2 3" xfId="145"/>
    <cellStyle name="60% - Accent2 3" xfId="146"/>
    <cellStyle name="60% - Accent3" xfId="147"/>
    <cellStyle name="60% - Accent3 2" xfId="148"/>
    <cellStyle name="60% - Accent3 2 2" xfId="149"/>
    <cellStyle name="60% - Accent3 2 2 2" xfId="150"/>
    <cellStyle name="60% - Accent3 2 3" xfId="151"/>
    <cellStyle name="60% - Accent3 3" xfId="152"/>
    <cellStyle name="60% - Accent4" xfId="153"/>
    <cellStyle name="60% - Accent4 2" xfId="154"/>
    <cellStyle name="60% - Accent4 2 2" xfId="155"/>
    <cellStyle name="60% - Accent4 2 2 2" xfId="156"/>
    <cellStyle name="60% - Accent4 2 3" xfId="157"/>
    <cellStyle name="60% - Accent4 3" xfId="158"/>
    <cellStyle name="60% - Accent5" xfId="159"/>
    <cellStyle name="60% - Accent5 2" xfId="160"/>
    <cellStyle name="60% - Accent5 2 2" xfId="161"/>
    <cellStyle name="60% - Accent5 2 2 2" xfId="162"/>
    <cellStyle name="60% - Accent5 2 3" xfId="163"/>
    <cellStyle name="60% - Accent5 3" xfId="164"/>
    <cellStyle name="60% - Accent6" xfId="165"/>
    <cellStyle name="60% - Accent6 2" xfId="166"/>
    <cellStyle name="60% - Accent6 2 2" xfId="167"/>
    <cellStyle name="60% - Accent6 2 2 2" xfId="168"/>
    <cellStyle name="60% - Accent6 2 3" xfId="169"/>
    <cellStyle name="60% - Accent6 3" xfId="170"/>
    <cellStyle name="Accent1 2" xfId="171"/>
    <cellStyle name="Accent1 2 2" xfId="172"/>
    <cellStyle name="Accent1 2 2 2" xfId="173"/>
    <cellStyle name="Accent1 2 3" xfId="174"/>
    <cellStyle name="Accent1 3" xfId="175"/>
    <cellStyle name="Accent2 2" xfId="176"/>
    <cellStyle name="Accent2 2 2" xfId="177"/>
    <cellStyle name="Accent2 2 2 2" xfId="178"/>
    <cellStyle name="Accent2 2 3" xfId="179"/>
    <cellStyle name="Accent2 3" xfId="180"/>
    <cellStyle name="Accent3 2" xfId="181"/>
    <cellStyle name="Accent3 2 2" xfId="182"/>
    <cellStyle name="Accent3 2 2 2" xfId="183"/>
    <cellStyle name="Accent3 2 3" xfId="184"/>
    <cellStyle name="Accent3 3" xfId="185"/>
    <cellStyle name="Accent4 2" xfId="186"/>
    <cellStyle name="Accent4 2 2" xfId="187"/>
    <cellStyle name="Accent4 2 2 2" xfId="188"/>
    <cellStyle name="Accent4 2 3" xfId="189"/>
    <cellStyle name="Accent4 3" xfId="190"/>
    <cellStyle name="Accent5 2" xfId="191"/>
    <cellStyle name="Accent5 2 2" xfId="192"/>
    <cellStyle name="Accent5 2 2 2" xfId="193"/>
    <cellStyle name="Accent5 2 3" xfId="194"/>
    <cellStyle name="Accent5 3" xfId="195"/>
    <cellStyle name="Accent6 2" xfId="196"/>
    <cellStyle name="Accent6 2 2" xfId="197"/>
    <cellStyle name="Accent6 2 2 2" xfId="198"/>
    <cellStyle name="Accent6 2 3" xfId="199"/>
    <cellStyle name="Accent6 3" xfId="200"/>
    <cellStyle name="Açıklama Metni" xfId="201"/>
    <cellStyle name="Açıklama Metni 2" xfId="202"/>
    <cellStyle name="Ana Başlık" xfId="203"/>
    <cellStyle name="Ana Başlık 2" xfId="204"/>
    <cellStyle name="Bad 2" xfId="205"/>
    <cellStyle name="Bad 2 2" xfId="206"/>
    <cellStyle name="Bad 2 2 2" xfId="207"/>
    <cellStyle name="Bad 2 3" xfId="208"/>
    <cellStyle name="Bad 3" xfId="209"/>
    <cellStyle name="Bağlı Hücre" xfId="210"/>
    <cellStyle name="Bağlı Hücre 2" xfId="211"/>
    <cellStyle name="Başlık 1" xfId="212"/>
    <cellStyle name="Başlık 1 2" xfId="213"/>
    <cellStyle name="Başlık 2" xfId="214"/>
    <cellStyle name="Başlık 2 2" xfId="215"/>
    <cellStyle name="Başlık 3" xfId="216"/>
    <cellStyle name="Başlık 3 2" xfId="217"/>
    <cellStyle name="Başlık 4" xfId="218"/>
    <cellStyle name="Başlık 4 2" xfId="219"/>
    <cellStyle name="Comma [0]" xfId="220"/>
    <cellStyle name="Calculation 2" xfId="221"/>
    <cellStyle name="Calculation 2 2" xfId="222"/>
    <cellStyle name="Calculation 2 2 2" xfId="223"/>
    <cellStyle name="Calculation 2 3" xfId="224"/>
    <cellStyle name="Calculation 3" xfId="225"/>
    <cellStyle name="Check Cell 2" xfId="226"/>
    <cellStyle name="Check Cell 2 2" xfId="227"/>
    <cellStyle name="Check Cell 2 2 2" xfId="228"/>
    <cellStyle name="Check Cell 2 3" xfId="229"/>
    <cellStyle name="Check Cell 3" xfId="230"/>
    <cellStyle name="Comma 2" xfId="231"/>
    <cellStyle name="Comma 2 2" xfId="232"/>
    <cellStyle name="Comma 2 3" xfId="233"/>
    <cellStyle name="Çıkış" xfId="234"/>
    <cellStyle name="Çıkış 2" xfId="235"/>
    <cellStyle name="Explanatory Text" xfId="236"/>
    <cellStyle name="Explanatory Text 2" xfId="237"/>
    <cellStyle name="Explanatory Text 2 2" xfId="238"/>
    <cellStyle name="Explanatory Text 2 2 2" xfId="239"/>
    <cellStyle name="Explanatory Text 2 3" xfId="240"/>
    <cellStyle name="Explanatory Text 3" xfId="241"/>
    <cellStyle name="Giriş" xfId="242"/>
    <cellStyle name="Giriş 2" xfId="243"/>
    <cellStyle name="Good 2" xfId="244"/>
    <cellStyle name="Good 2 2" xfId="245"/>
    <cellStyle name="Good 2 2 2" xfId="246"/>
    <cellStyle name="Good 2 3" xfId="247"/>
    <cellStyle name="Good 3" xfId="248"/>
    <cellStyle name="Heading 1" xfId="249"/>
    <cellStyle name="Heading 1 2" xfId="250"/>
    <cellStyle name="Heading 2" xfId="251"/>
    <cellStyle name="Heading 2 2" xfId="252"/>
    <cellStyle name="Heading 3" xfId="253"/>
    <cellStyle name="Heading 3 2" xfId="254"/>
    <cellStyle name="Heading 4" xfId="255"/>
    <cellStyle name="Heading 4 2" xfId="256"/>
    <cellStyle name="Hesaplama" xfId="257"/>
    <cellStyle name="Hesaplama 2" xfId="258"/>
    <cellStyle name="Input" xfId="259"/>
    <cellStyle name="Input 2" xfId="260"/>
    <cellStyle name="Input 2 2" xfId="261"/>
    <cellStyle name="Input 2 2 2" xfId="262"/>
    <cellStyle name="Input 2 3" xfId="263"/>
    <cellStyle name="Input 3" xfId="264"/>
    <cellStyle name="İşaretli Hücre" xfId="265"/>
    <cellStyle name="İşaretli Hücre 2" xfId="266"/>
    <cellStyle name="İyi" xfId="267"/>
    <cellStyle name="İyi 2" xfId="268"/>
    <cellStyle name="Followed Hyperlink" xfId="269"/>
    <cellStyle name="Hyperlink" xfId="270"/>
    <cellStyle name="Kötü" xfId="271"/>
    <cellStyle name="Kötü 2" xfId="272"/>
    <cellStyle name="Linked Cell" xfId="273"/>
    <cellStyle name="Linked Cell 2" xfId="274"/>
    <cellStyle name="Linked Cell 2 2" xfId="275"/>
    <cellStyle name="Linked Cell 2 2 2" xfId="276"/>
    <cellStyle name="Linked Cell 2 3" xfId="277"/>
    <cellStyle name="Linked Cell 3" xfId="278"/>
    <cellStyle name="Neutral 2" xfId="279"/>
    <cellStyle name="Neutral 2 2" xfId="280"/>
    <cellStyle name="Neutral 2 2 2" xfId="281"/>
    <cellStyle name="Neutral 2 3" xfId="282"/>
    <cellStyle name="Neutral 3" xfId="283"/>
    <cellStyle name="Normal 2" xfId="284"/>
    <cellStyle name="Normal 2 2" xfId="285"/>
    <cellStyle name="Normal 2 2 2" xfId="286"/>
    <cellStyle name="Normal 2 3" xfId="287"/>
    <cellStyle name="Normal 2 3 2" xfId="288"/>
    <cellStyle name="Normal 2 3 2 2" xfId="289"/>
    <cellStyle name="Normal 2 3 3" xfId="290"/>
    <cellStyle name="Normal 3" xfId="291"/>
    <cellStyle name="Normal 3 2" xfId="292"/>
    <cellStyle name="Normal 4" xfId="293"/>
    <cellStyle name="Normal 4 2" xfId="294"/>
    <cellStyle name="Normal 4 2 2" xfId="295"/>
    <cellStyle name="Normal 4 2 2 2" xfId="296"/>
    <cellStyle name="Normal 4 2 3" xfId="297"/>
    <cellStyle name="Normal 4 3" xfId="298"/>
    <cellStyle name="Normal 4 4" xfId="299"/>
    <cellStyle name="Normal 5" xfId="300"/>
    <cellStyle name="Normal 5 2" xfId="301"/>
    <cellStyle name="Normal 5 3" xfId="302"/>
    <cellStyle name="Normal_MAYIS_2009_İHRACAT_RAKAMLARI" xfId="303"/>
    <cellStyle name="Not" xfId="304"/>
    <cellStyle name="Not 2" xfId="305"/>
    <cellStyle name="Not 3" xfId="306"/>
    <cellStyle name="Note 2" xfId="307"/>
    <cellStyle name="Note 2 2" xfId="308"/>
    <cellStyle name="Note 2 2 2" xfId="309"/>
    <cellStyle name="Note 2 2 2 2" xfId="310"/>
    <cellStyle name="Note 2 2 2 2 2" xfId="311"/>
    <cellStyle name="Note 2 2 2 3" xfId="312"/>
    <cellStyle name="Note 2 2 3" xfId="313"/>
    <cellStyle name="Note 2 2 3 2" xfId="314"/>
    <cellStyle name="Note 2 2 3 2 2" xfId="315"/>
    <cellStyle name="Note 2 2 3 2 2 2" xfId="316"/>
    <cellStyle name="Note 2 2 3 2 3" xfId="317"/>
    <cellStyle name="Note 2 2 3 3" xfId="318"/>
    <cellStyle name="Note 2 2 3 3 2" xfId="319"/>
    <cellStyle name="Note 2 2 3 3 2 2" xfId="320"/>
    <cellStyle name="Note 2 2 3 3 3" xfId="321"/>
    <cellStyle name="Note 2 2 3 4" xfId="322"/>
    <cellStyle name="Note 2 2 4" xfId="323"/>
    <cellStyle name="Note 2 2 4 2" xfId="324"/>
    <cellStyle name="Note 2 2 4 2 2" xfId="325"/>
    <cellStyle name="Note 2 2 4 3" xfId="326"/>
    <cellStyle name="Note 2 2 5" xfId="327"/>
    <cellStyle name="Note 2 2 6" xfId="328"/>
    <cellStyle name="Note 2 3" xfId="329"/>
    <cellStyle name="Note 2 3 2" xfId="330"/>
    <cellStyle name="Note 2 3 2 2" xfId="331"/>
    <cellStyle name="Note 2 3 2 2 2" xfId="332"/>
    <cellStyle name="Note 2 3 2 3" xfId="333"/>
    <cellStyle name="Note 2 3 3" xfId="334"/>
    <cellStyle name="Note 2 3 3 2" xfId="335"/>
    <cellStyle name="Note 2 3 3 2 2" xfId="336"/>
    <cellStyle name="Note 2 3 3 3" xfId="337"/>
    <cellStyle name="Note 2 3 4" xfId="338"/>
    <cellStyle name="Note 2 4" xfId="339"/>
    <cellStyle name="Note 2 4 2" xfId="340"/>
    <cellStyle name="Note 2 4 2 2" xfId="341"/>
    <cellStyle name="Note 2 4 3" xfId="342"/>
    <cellStyle name="Note 2 5" xfId="343"/>
    <cellStyle name="Note 3" xfId="344"/>
    <cellStyle name="Note 3 2" xfId="345"/>
    <cellStyle name="Nötr" xfId="346"/>
    <cellStyle name="Nötr 2" xfId="347"/>
    <cellStyle name="Output" xfId="348"/>
    <cellStyle name="Output 2" xfId="349"/>
    <cellStyle name="Output 2 2" xfId="350"/>
    <cellStyle name="Output 2 2 2" xfId="351"/>
    <cellStyle name="Output 2 3" xfId="352"/>
    <cellStyle name="Output 3" xfId="353"/>
    <cellStyle name="Currency" xfId="354"/>
    <cellStyle name="Currency [0]" xfId="355"/>
    <cellStyle name="Percent 2" xfId="356"/>
    <cellStyle name="Percent 2 2" xfId="357"/>
    <cellStyle name="Percent 2 2 2" xfId="358"/>
    <cellStyle name="Percent 2 3" xfId="359"/>
    <cellStyle name="Percent 3" xfId="360"/>
    <cellStyle name="Percent 3 2" xfId="361"/>
    <cellStyle name="Title" xfId="362"/>
    <cellStyle name="Title 2" xfId="363"/>
    <cellStyle name="Toplam" xfId="364"/>
    <cellStyle name="Toplam 2" xfId="365"/>
    <cellStyle name="Total" xfId="366"/>
    <cellStyle name="Total 2" xfId="367"/>
    <cellStyle name="Total 2 2" xfId="368"/>
    <cellStyle name="Total 2 2 2" xfId="369"/>
    <cellStyle name="Total 2 3" xfId="370"/>
    <cellStyle name="Total 3" xfId="371"/>
    <cellStyle name="Uyarı Metni" xfId="372"/>
    <cellStyle name="Uyarı Metni 2" xfId="373"/>
    <cellStyle name="Comma" xfId="374"/>
    <cellStyle name="Virgül 2" xfId="375"/>
    <cellStyle name="Virgül 2 2" xfId="376"/>
    <cellStyle name="Virgül 3" xfId="377"/>
    <cellStyle name="Virgül 4" xfId="378"/>
    <cellStyle name="Vurgu1" xfId="379"/>
    <cellStyle name="Vurgu1 2" xfId="380"/>
    <cellStyle name="Vurgu2" xfId="381"/>
    <cellStyle name="Vurgu2 2" xfId="382"/>
    <cellStyle name="Vurgu3" xfId="383"/>
    <cellStyle name="Vurgu3 2" xfId="384"/>
    <cellStyle name="Vurgu4" xfId="385"/>
    <cellStyle name="Vurgu4 2" xfId="386"/>
    <cellStyle name="Vurgu5" xfId="387"/>
    <cellStyle name="Vurgu5 2" xfId="388"/>
    <cellStyle name="Vurgu6" xfId="389"/>
    <cellStyle name="Vurgu6 2" xfId="390"/>
    <cellStyle name="Warning Text" xfId="391"/>
    <cellStyle name="Warning Text 2" xfId="392"/>
    <cellStyle name="Warning Text 2 2" xfId="393"/>
    <cellStyle name="Warning Text 2 2 2" xfId="394"/>
    <cellStyle name="Warning Text 2 3" xfId="395"/>
    <cellStyle name="Warning Text 3" xfId="396"/>
    <cellStyle name="Percent" xfId="397"/>
    <cellStyle name="Yüzde 2" xfId="398"/>
    <cellStyle name="Yüzde 3" xfId="3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192276</c:v>
              </c:pt>
            </c:numLit>
          </c:val>
          <c:smooth val="0"/>
        </c:ser>
        <c:marker val="1"/>
        <c:axId val="21720694"/>
        <c:axId val="61268519"/>
      </c:lineChart>
      <c:catAx>
        <c:axId val="217206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1268519"/>
        <c:crosses val="autoZero"/>
        <c:auto val="0"/>
        <c:lblOffset val="100"/>
        <c:tickLblSkip val="1"/>
        <c:noMultiLvlLbl val="0"/>
      </c:catAx>
      <c:valAx>
        <c:axId val="61268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1720694"/>
        <c:crossesAt val="1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192089</c:v>
              </c:pt>
              <c:pt idx="2">
                <c:v>176621</c:v>
              </c:pt>
            </c:numLit>
          </c:val>
          <c:smooth val="0"/>
        </c:ser>
        <c:marker val="1"/>
        <c:axId val="14545760"/>
        <c:axId val="63802977"/>
      </c:lineChart>
      <c:catAx>
        <c:axId val="145457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3802977"/>
        <c:crosses val="autoZero"/>
        <c:auto val="0"/>
        <c:lblOffset val="100"/>
        <c:tickLblSkip val="1"/>
        <c:noMultiLvlLbl val="0"/>
      </c:catAx>
      <c:valAx>
        <c:axId val="63802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4545760"/>
        <c:crossesAt val="1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160277</c:v>
              </c:pt>
              <c:pt idx="2">
                <c:v>171581</c:v>
              </c:pt>
              <c:pt idx="3">
                <c:v>184062</c:v>
              </c:pt>
              <c:pt idx="4">
                <c:v>182629</c:v>
              </c:pt>
              <c:pt idx="5">
                <c:v>176678</c:v>
              </c:pt>
              <c:pt idx="6">
                <c:v>189234</c:v>
              </c:pt>
              <c:pt idx="7">
                <c:v>142863</c:v>
              </c:pt>
              <c:pt idx="8">
                <c:v>196345</c:v>
              </c:pt>
              <c:pt idx="9">
                <c:v>177612</c:v>
              </c:pt>
              <c:pt idx="10">
                <c:v>186635</c:v>
              </c:pt>
              <c:pt idx="11">
                <c:v>192069</c:v>
              </c:pt>
              <c:pt idx="12">
                <c:v>188087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188087</c:v>
              </c:pt>
              <c:pt idx="1">
                <c:v>191982</c:v>
              </c:pt>
              <c:pt idx="2">
                <c:v>176079</c:v>
              </c:pt>
              <c:pt idx="3">
                <c:v>208181</c:v>
              </c:pt>
              <c:pt idx="4">
                <c:v>188688</c:v>
              </c:pt>
              <c:pt idx="5">
                <c:v>205299</c:v>
              </c:pt>
              <c:pt idx="6">
                <c:v>204716</c:v>
              </c:pt>
            </c:numLit>
          </c:val>
          <c:smooth val="0"/>
        </c:ser>
        <c:marker val="1"/>
        <c:axId val="37355882"/>
        <c:axId val="658619"/>
      </c:lineChart>
      <c:catAx>
        <c:axId val="373558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58619"/>
        <c:crosses val="autoZero"/>
        <c:auto val="0"/>
        <c:lblOffset val="100"/>
        <c:tickLblSkip val="1"/>
        <c:noMultiLvlLbl val="0"/>
      </c:catAx>
      <c:valAx>
        <c:axId val="658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7355882"/>
        <c:crossesAt val="1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171450</xdr:colOff>
      <xdr:row>0</xdr:row>
      <xdr:rowOff>0</xdr:rowOff>
    </xdr:to>
    <xdr:graphicFrame>
      <xdr:nvGraphicFramePr>
        <xdr:cNvPr id="1" name="Chart 86"/>
        <xdr:cNvGraphicFramePr/>
      </xdr:nvGraphicFramePr>
      <xdr:xfrm>
        <a:off x="0" y="0"/>
        <a:ext cx="6657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371475</xdr:colOff>
      <xdr:row>0</xdr:row>
      <xdr:rowOff>0</xdr:rowOff>
    </xdr:to>
    <xdr:graphicFrame>
      <xdr:nvGraphicFramePr>
        <xdr:cNvPr id="2" name="Grafik 90"/>
        <xdr:cNvGraphicFramePr/>
      </xdr:nvGraphicFramePr>
      <xdr:xfrm>
        <a:off x="0" y="0"/>
        <a:ext cx="6858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266700</xdr:colOff>
      <xdr:row>0</xdr:row>
      <xdr:rowOff>0</xdr:rowOff>
    </xdr:to>
    <xdr:graphicFrame>
      <xdr:nvGraphicFramePr>
        <xdr:cNvPr id="3" name="Grafik 173"/>
        <xdr:cNvGraphicFramePr/>
      </xdr:nvGraphicFramePr>
      <xdr:xfrm>
        <a:off x="0" y="0"/>
        <a:ext cx="6753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21</xdr:row>
      <xdr:rowOff>0</xdr:rowOff>
    </xdr:from>
    <xdr:to>
      <xdr:col>8</xdr:col>
      <xdr:colOff>295275</xdr:colOff>
      <xdr:row>35</xdr:row>
      <xdr:rowOff>123825</xdr:rowOff>
    </xdr:to>
    <xdr:pic>
      <xdr:nvPicPr>
        <xdr:cNvPr id="4" name="Resi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800600"/>
          <a:ext cx="678180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8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4" customWidth="1"/>
    <col min="3" max="3" width="9.28125" style="14" customWidth="1"/>
    <col min="4" max="5" width="9.28125" style="32" customWidth="1"/>
    <col min="6" max="7" width="10.28125" style="64" customWidth="1"/>
    <col min="8" max="9" width="8.28125" style="32" customWidth="1"/>
    <col min="10" max="11" width="8.28125" style="64" bestFit="1" customWidth="1"/>
    <col min="12" max="12" width="8.8515625" style="76" customWidth="1"/>
    <col min="13" max="13" width="7.57421875" style="27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"/>
      <c r="O1" s="10"/>
      <c r="P1" s="10"/>
    </row>
    <row r="2" spans="1:16" ht="25.5" customHeight="1" thickBot="1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"/>
      <c r="O2" s="10"/>
      <c r="P2" s="10"/>
    </row>
    <row r="3" spans="1:13" ht="32.25" customHeight="1">
      <c r="A3" s="110" t="s">
        <v>2</v>
      </c>
      <c r="B3" s="107" t="s">
        <v>84</v>
      </c>
      <c r="C3" s="107"/>
      <c r="D3" s="107"/>
      <c r="E3" s="107"/>
      <c r="F3" s="107" t="s">
        <v>87</v>
      </c>
      <c r="G3" s="107"/>
      <c r="H3" s="107"/>
      <c r="I3" s="107"/>
      <c r="J3" s="107" t="s">
        <v>88</v>
      </c>
      <c r="K3" s="107"/>
      <c r="L3" s="107"/>
      <c r="M3" s="108"/>
    </row>
    <row r="4" spans="1:121" ht="27">
      <c r="A4" s="111"/>
      <c r="B4" s="37">
        <v>2016</v>
      </c>
      <c r="C4" s="37">
        <v>2017</v>
      </c>
      <c r="D4" s="28" t="s">
        <v>60</v>
      </c>
      <c r="E4" s="28" t="s">
        <v>59</v>
      </c>
      <c r="F4" s="37">
        <v>2016</v>
      </c>
      <c r="G4" s="37">
        <v>2017</v>
      </c>
      <c r="H4" s="28" t="s">
        <v>60</v>
      </c>
      <c r="I4" s="28" t="s">
        <v>59</v>
      </c>
      <c r="J4" s="65" t="s">
        <v>56</v>
      </c>
      <c r="K4" s="65" t="s">
        <v>61</v>
      </c>
      <c r="L4" s="25" t="s">
        <v>62</v>
      </c>
      <c r="M4" s="33" t="s">
        <v>63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9" t="s">
        <v>3</v>
      </c>
      <c r="B5" s="11">
        <v>2043574.9971600003</v>
      </c>
      <c r="C5" s="11">
        <v>2172612.7861400004</v>
      </c>
      <c r="D5" s="29">
        <v>6.314316291759625</v>
      </c>
      <c r="E5" s="29">
        <v>15.9408999141087</v>
      </c>
      <c r="F5" s="59">
        <v>18214469.16922</v>
      </c>
      <c r="G5" s="59">
        <v>19109228.55465</v>
      </c>
      <c r="H5" s="29">
        <v>4.9123549916130616</v>
      </c>
      <c r="I5" s="29">
        <v>14.282301617988788</v>
      </c>
      <c r="J5" s="66">
        <v>20194631.7709</v>
      </c>
      <c r="K5" s="66">
        <v>21106197.17674</v>
      </c>
      <c r="L5" s="67">
        <v>4.513899615409393</v>
      </c>
      <c r="M5" s="34">
        <v>13.578061791134077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9" t="s">
        <v>4</v>
      </c>
      <c r="B6" s="11">
        <v>1498545.0230700003</v>
      </c>
      <c r="C6" s="11">
        <v>1536850.7923300003</v>
      </c>
      <c r="D6" s="29">
        <v>2.556197422852515</v>
      </c>
      <c r="E6" s="29">
        <v>11.276185438905227</v>
      </c>
      <c r="F6" s="59">
        <v>12788475.24313</v>
      </c>
      <c r="G6" s="59">
        <v>13067486.48392</v>
      </c>
      <c r="H6" s="29">
        <v>2.181739695198501</v>
      </c>
      <c r="I6" s="29">
        <v>9.766683297475248</v>
      </c>
      <c r="J6" s="66">
        <v>14262528.4653</v>
      </c>
      <c r="K6" s="66">
        <v>14498796.05646</v>
      </c>
      <c r="L6" s="67">
        <v>1.6565617501470946</v>
      </c>
      <c r="M6" s="34">
        <v>9.32738129484642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20" t="s">
        <v>43</v>
      </c>
      <c r="B7" s="4">
        <v>602068.51049</v>
      </c>
      <c r="C7" s="4">
        <v>567348.16061</v>
      </c>
      <c r="D7" s="30">
        <v>-5.766843685570345</v>
      </c>
      <c r="E7" s="30">
        <v>4.162748328847813</v>
      </c>
      <c r="F7" s="60">
        <v>5744677.15062</v>
      </c>
      <c r="G7" s="60">
        <v>5810290.22528</v>
      </c>
      <c r="H7" s="30">
        <v>1.1421542575794377</v>
      </c>
      <c r="I7" s="30">
        <v>4.34263043367639</v>
      </c>
      <c r="J7" s="68">
        <v>6286430.7497</v>
      </c>
      <c r="K7" s="68">
        <v>6424573.55462</v>
      </c>
      <c r="L7" s="69">
        <v>2.1974759672106856</v>
      </c>
      <c r="M7" s="35">
        <v>4.133063667312429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1" t="s">
        <v>5</v>
      </c>
      <c r="B8" s="4">
        <v>303272.15653</v>
      </c>
      <c r="C8" s="4">
        <v>321180.2039</v>
      </c>
      <c r="D8" s="30">
        <v>5.904942799530811</v>
      </c>
      <c r="E8" s="30">
        <v>2.3565641873346705</v>
      </c>
      <c r="F8" s="60">
        <v>1699105.1571</v>
      </c>
      <c r="G8" s="60">
        <v>1872400.87892</v>
      </c>
      <c r="H8" s="30">
        <v>10.199234643945045</v>
      </c>
      <c r="I8" s="30">
        <v>1.3994387071170047</v>
      </c>
      <c r="J8" s="68">
        <v>2008061.85718</v>
      </c>
      <c r="K8" s="68">
        <v>2151287.95146</v>
      </c>
      <c r="L8" s="69">
        <v>7.13255389857054</v>
      </c>
      <c r="M8" s="35">
        <v>1.3839689116349794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1" t="s">
        <v>6</v>
      </c>
      <c r="B9" s="4">
        <v>127586.63062</v>
      </c>
      <c r="C9" s="4">
        <v>135229.00433</v>
      </c>
      <c r="D9" s="30">
        <v>5.989948690440619</v>
      </c>
      <c r="E9" s="30">
        <v>0.9922025854128399</v>
      </c>
      <c r="F9" s="60">
        <v>1208773.9695</v>
      </c>
      <c r="G9" s="60">
        <v>1299268.83606</v>
      </c>
      <c r="H9" s="30">
        <v>7.486500275765576</v>
      </c>
      <c r="I9" s="30">
        <v>0.9710778928826319</v>
      </c>
      <c r="J9" s="68">
        <v>1311140.39507</v>
      </c>
      <c r="K9" s="68">
        <v>1410836.07456</v>
      </c>
      <c r="L9" s="69">
        <v>7.6037379265305445</v>
      </c>
      <c r="M9" s="35">
        <v>0.9076206024763183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1" t="s">
        <v>7</v>
      </c>
      <c r="B10" s="4">
        <v>144969.57272</v>
      </c>
      <c r="C10" s="4">
        <v>163330.50892</v>
      </c>
      <c r="D10" s="30">
        <v>12.665372364353338</v>
      </c>
      <c r="E10" s="30">
        <v>1.1983890144731861</v>
      </c>
      <c r="F10" s="60">
        <v>1181416.20923</v>
      </c>
      <c r="G10" s="60">
        <v>1150988.06864</v>
      </c>
      <c r="H10" s="30">
        <v>-2.5755648477035726</v>
      </c>
      <c r="I10" s="30">
        <v>0.8602523491730747</v>
      </c>
      <c r="J10" s="68">
        <v>1312548.79406</v>
      </c>
      <c r="K10" s="68">
        <v>1266257.9581</v>
      </c>
      <c r="L10" s="69">
        <v>-3.526789721608169</v>
      </c>
      <c r="M10" s="35">
        <v>0.814610450884298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1" t="s">
        <v>8</v>
      </c>
      <c r="B11" s="4">
        <v>231839.25833</v>
      </c>
      <c r="C11" s="4">
        <v>218389.96304</v>
      </c>
      <c r="D11" s="30">
        <v>-5.801129363024566</v>
      </c>
      <c r="E11" s="30">
        <v>1.6023713775760708</v>
      </c>
      <c r="F11" s="60">
        <v>1780008.53528</v>
      </c>
      <c r="G11" s="60">
        <v>1710749.25697</v>
      </c>
      <c r="H11" s="30">
        <v>-3.8909520340645614</v>
      </c>
      <c r="I11" s="30">
        <v>1.1991553960661512</v>
      </c>
      <c r="J11" s="68">
        <v>2051496.34802</v>
      </c>
      <c r="K11" s="68">
        <v>1914601.29792</v>
      </c>
      <c r="L11" s="69">
        <v>-6.672936572961683</v>
      </c>
      <c r="M11" s="35">
        <v>1.2317033954933716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1" t="s">
        <v>9</v>
      </c>
      <c r="B12" s="4">
        <v>19860.46274</v>
      </c>
      <c r="C12" s="4">
        <v>32499.29021</v>
      </c>
      <c r="D12" s="30">
        <v>63.638131877686554</v>
      </c>
      <c r="E12" s="30">
        <v>0.23845387260083953</v>
      </c>
      <c r="F12" s="60">
        <v>165185.91278</v>
      </c>
      <c r="G12" s="60">
        <v>279335.10102</v>
      </c>
      <c r="H12" s="30">
        <v>69.10346428392329</v>
      </c>
      <c r="I12" s="30">
        <v>0.19580087048647504</v>
      </c>
      <c r="J12" s="68">
        <v>182654.36087</v>
      </c>
      <c r="K12" s="68">
        <v>304978.20532</v>
      </c>
      <c r="L12" s="69">
        <v>66.9701198850988</v>
      </c>
      <c r="M12" s="35">
        <v>0.19619891172758128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1" t="s">
        <v>44</v>
      </c>
      <c r="B13" s="4">
        <v>63456.79018</v>
      </c>
      <c r="C13" s="4">
        <v>91939.84887</v>
      </c>
      <c r="D13" s="30">
        <v>44.88575392673603</v>
      </c>
      <c r="E13" s="30">
        <v>0.6745812867827374</v>
      </c>
      <c r="F13" s="60">
        <v>934468.5392</v>
      </c>
      <c r="G13" s="60">
        <v>869980.50144</v>
      </c>
      <c r="H13" s="30">
        <v>-6.9010389386900375</v>
      </c>
      <c r="I13" s="30">
        <v>0.6098157333833092</v>
      </c>
      <c r="J13" s="68">
        <v>1028608.04239</v>
      </c>
      <c r="K13" s="68">
        <v>945270.25338</v>
      </c>
      <c r="L13" s="69">
        <v>-8.101996637743783</v>
      </c>
      <c r="M13" s="35">
        <v>0.608112290538975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1" t="s">
        <v>45</v>
      </c>
      <c r="B14" s="4">
        <v>5491.64146</v>
      </c>
      <c r="C14" s="4">
        <v>6933.81245</v>
      </c>
      <c r="D14" s="30">
        <v>26.261200781305206</v>
      </c>
      <c r="E14" s="30">
        <v>0.05087478587706716</v>
      </c>
      <c r="F14" s="60">
        <v>74839.76942</v>
      </c>
      <c r="G14" s="60">
        <v>74473.61559</v>
      </c>
      <c r="H14" s="30">
        <v>-0.48925034488701347</v>
      </c>
      <c r="I14" s="30">
        <v>0.052202529175712394</v>
      </c>
      <c r="J14" s="68">
        <v>81587.91801</v>
      </c>
      <c r="K14" s="68">
        <v>80990.7611</v>
      </c>
      <c r="L14" s="69">
        <v>-0.7319183091873956</v>
      </c>
      <c r="M14" s="35">
        <v>0.05210306477846685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9" t="s">
        <v>10</v>
      </c>
      <c r="B15" s="11">
        <v>175058.29003</v>
      </c>
      <c r="C15" s="11">
        <v>217936.61081</v>
      </c>
      <c r="D15" s="29">
        <v>24.493739069798913</v>
      </c>
      <c r="E15" s="29">
        <v>1.5990450404715622</v>
      </c>
      <c r="F15" s="59">
        <v>1678878.13504</v>
      </c>
      <c r="G15" s="59">
        <v>2038896.67508</v>
      </c>
      <c r="H15" s="29">
        <v>21.443994803793323</v>
      </c>
      <c r="I15" s="29">
        <v>1.429171422978669</v>
      </c>
      <c r="J15" s="66">
        <v>1836706.03407</v>
      </c>
      <c r="K15" s="66">
        <v>2250721.65951</v>
      </c>
      <c r="L15" s="67">
        <v>22.541202443951967</v>
      </c>
      <c r="M15" s="34">
        <v>1.4479367131635454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1" t="s">
        <v>11</v>
      </c>
      <c r="B16" s="4">
        <v>175058.29003</v>
      </c>
      <c r="C16" s="4">
        <v>217936.61081</v>
      </c>
      <c r="D16" s="30">
        <v>24.493739069798913</v>
      </c>
      <c r="E16" s="30">
        <v>1.5990450404715622</v>
      </c>
      <c r="F16" s="60">
        <v>1678878.13504</v>
      </c>
      <c r="G16" s="60">
        <v>2038896.67508</v>
      </c>
      <c r="H16" s="30">
        <v>21.443994803793323</v>
      </c>
      <c r="I16" s="30">
        <v>1.429171422978669</v>
      </c>
      <c r="J16" s="68">
        <v>1836706.03407</v>
      </c>
      <c r="K16" s="68">
        <v>2250721.65951</v>
      </c>
      <c r="L16" s="69">
        <v>22.541202443951967</v>
      </c>
      <c r="M16" s="35">
        <v>1.4479367131635454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9" t="s">
        <v>12</v>
      </c>
      <c r="B17" s="11">
        <v>369971.68406</v>
      </c>
      <c r="C17" s="11">
        <v>417825.383</v>
      </c>
      <c r="D17" s="29">
        <v>12.934422011669227</v>
      </c>
      <c r="E17" s="29">
        <v>3.0656694347319093</v>
      </c>
      <c r="F17" s="59">
        <v>3747115.79105</v>
      </c>
      <c r="G17" s="59">
        <v>4002845.39565</v>
      </c>
      <c r="H17" s="29">
        <v>6.824705156184681</v>
      </c>
      <c r="I17" s="29">
        <v>2.8058078273339966</v>
      </c>
      <c r="J17" s="66">
        <v>4095397.27153</v>
      </c>
      <c r="K17" s="66">
        <v>4356679.46077</v>
      </c>
      <c r="L17" s="67">
        <v>6.379898503531193</v>
      </c>
      <c r="M17" s="34">
        <v>2.8027437831241135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1" t="s">
        <v>13</v>
      </c>
      <c r="B18" s="4">
        <v>369971.68406</v>
      </c>
      <c r="C18" s="4">
        <v>417825.383</v>
      </c>
      <c r="D18" s="30">
        <v>12.934422011669227</v>
      </c>
      <c r="E18" s="30">
        <v>3.0656694347319093</v>
      </c>
      <c r="F18" s="60">
        <v>3747115.79105</v>
      </c>
      <c r="G18" s="60">
        <v>4002845.39565</v>
      </c>
      <c r="H18" s="30">
        <v>6.824705156184681</v>
      </c>
      <c r="I18" s="30">
        <v>2.8058078273339966</v>
      </c>
      <c r="J18" s="68">
        <v>4095397.27153</v>
      </c>
      <c r="K18" s="68">
        <v>4356679.46077</v>
      </c>
      <c r="L18" s="69">
        <v>6.379898503531193</v>
      </c>
      <c r="M18" s="35">
        <v>2.8027437831241135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9" t="s">
        <v>14</v>
      </c>
      <c r="B19" s="11">
        <v>9507040.137419999</v>
      </c>
      <c r="C19" s="11">
        <v>11067836.680119999</v>
      </c>
      <c r="D19" s="29">
        <v>16.41727099222667</v>
      </c>
      <c r="E19" s="29">
        <v>81.20695869462907</v>
      </c>
      <c r="F19" s="59">
        <v>97631353.36484998</v>
      </c>
      <c r="G19" s="59">
        <v>110405169.27765001</v>
      </c>
      <c r="H19" s="29">
        <v>13.083723079269491</v>
      </c>
      <c r="I19" s="29">
        <v>77.38887154472837</v>
      </c>
      <c r="J19" s="66">
        <v>106840591.81435</v>
      </c>
      <c r="K19" s="66">
        <v>120374688.69361</v>
      </c>
      <c r="L19" s="67">
        <v>12.667560755164414</v>
      </c>
      <c r="M19" s="34">
        <v>77.43957603938287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9" t="s">
        <v>46</v>
      </c>
      <c r="B20" s="11">
        <v>973295.5969</v>
      </c>
      <c r="C20" s="11">
        <v>1061159.20807</v>
      </c>
      <c r="D20" s="29">
        <v>9.02743333575641</v>
      </c>
      <c r="E20" s="29">
        <v>7.785939969004989</v>
      </c>
      <c r="F20" s="59">
        <v>10250070.105390001</v>
      </c>
      <c r="G20" s="59">
        <v>10774802.84298</v>
      </c>
      <c r="H20" s="29">
        <v>5.119308767596306</v>
      </c>
      <c r="I20" s="29">
        <v>7.552633980734765</v>
      </c>
      <c r="J20" s="66">
        <v>11164355.55028</v>
      </c>
      <c r="K20" s="66">
        <v>11704561.028250001</v>
      </c>
      <c r="L20" s="67">
        <v>4.838662433645389</v>
      </c>
      <c r="M20" s="34">
        <v>7.529790968446997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1" t="s">
        <v>15</v>
      </c>
      <c r="B21" s="4">
        <v>693725.00008</v>
      </c>
      <c r="C21" s="4">
        <v>728663.53406</v>
      </c>
      <c r="D21" s="30">
        <v>5.036366568304566</v>
      </c>
      <c r="E21" s="30">
        <v>5.346351886360805</v>
      </c>
      <c r="F21" s="60">
        <v>7221434.75112</v>
      </c>
      <c r="G21" s="60">
        <v>7409260.66731</v>
      </c>
      <c r="H21" s="30">
        <v>2.6009501250547142</v>
      </c>
      <c r="I21" s="30">
        <v>5.193545970495946</v>
      </c>
      <c r="J21" s="68">
        <v>7848705.20061</v>
      </c>
      <c r="K21" s="68">
        <v>8054636.16296</v>
      </c>
      <c r="L21" s="69">
        <v>2.623757130462687</v>
      </c>
      <c r="M21" s="35">
        <v>5.181717322640231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1" t="s">
        <v>16</v>
      </c>
      <c r="B22" s="4">
        <v>103157.59843</v>
      </c>
      <c r="C22" s="4">
        <v>119439.53408</v>
      </c>
      <c r="D22" s="30">
        <v>15.783554384555092</v>
      </c>
      <c r="E22" s="30">
        <v>0.8763520451979726</v>
      </c>
      <c r="F22" s="60">
        <v>1278090.83751</v>
      </c>
      <c r="G22" s="60">
        <v>1400462.52043</v>
      </c>
      <c r="H22" s="30">
        <v>9.574568514895764</v>
      </c>
      <c r="I22" s="30">
        <v>0.9816588734555192</v>
      </c>
      <c r="J22" s="68">
        <v>1392186.64237</v>
      </c>
      <c r="K22" s="68">
        <v>1516432.2324</v>
      </c>
      <c r="L22" s="69">
        <v>8.924492323708092</v>
      </c>
      <c r="M22" s="35">
        <v>0.9755528379260076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1" t="s">
        <v>17</v>
      </c>
      <c r="B23" s="4">
        <v>176412.99839</v>
      </c>
      <c r="C23" s="4">
        <v>213056.13993</v>
      </c>
      <c r="D23" s="30">
        <v>20.771225405393448</v>
      </c>
      <c r="E23" s="30">
        <v>1.5632360374462115</v>
      </c>
      <c r="F23" s="60">
        <v>1750544.51676</v>
      </c>
      <c r="G23" s="60">
        <v>1965079.65524</v>
      </c>
      <c r="H23" s="30">
        <v>12.255337492192025</v>
      </c>
      <c r="I23" s="30">
        <v>1.3774291367832991</v>
      </c>
      <c r="J23" s="68">
        <v>1923463.7073</v>
      </c>
      <c r="K23" s="68">
        <v>2133492.63289</v>
      </c>
      <c r="L23" s="69">
        <v>10.919307954337306</v>
      </c>
      <c r="M23" s="35">
        <v>1.3725208078807578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9" t="s">
        <v>18</v>
      </c>
      <c r="B24" s="11">
        <v>1154562.59737</v>
      </c>
      <c r="C24" s="11">
        <v>1391634.36604</v>
      </c>
      <c r="D24" s="29">
        <v>20.533470355789298</v>
      </c>
      <c r="E24" s="29">
        <v>10.210703116357452</v>
      </c>
      <c r="F24" s="59">
        <v>12647241.35558</v>
      </c>
      <c r="G24" s="59">
        <v>14672486.41399</v>
      </c>
      <c r="H24" s="29">
        <v>16.01333446140376</v>
      </c>
      <c r="I24" s="29">
        <v>10.28472827643142</v>
      </c>
      <c r="J24" s="70">
        <v>13908911.76525</v>
      </c>
      <c r="K24" s="70">
        <v>15962073.10116</v>
      </c>
      <c r="L24" s="71">
        <v>14.76148077263395</v>
      </c>
      <c r="M24" s="36">
        <v>10.268738279437684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1" t="s">
        <v>19</v>
      </c>
      <c r="B25" s="4">
        <v>1154562.59737</v>
      </c>
      <c r="C25" s="4">
        <v>1391634.36604</v>
      </c>
      <c r="D25" s="30">
        <v>20.533470355789298</v>
      </c>
      <c r="E25" s="30">
        <v>10.210703116357452</v>
      </c>
      <c r="F25" s="60">
        <v>12647241.35558</v>
      </c>
      <c r="G25" s="60">
        <v>14672486.41399</v>
      </c>
      <c r="H25" s="30">
        <v>16.01333446140376</v>
      </c>
      <c r="I25" s="30">
        <v>10.28472827643142</v>
      </c>
      <c r="J25" s="68">
        <v>13908911.76525</v>
      </c>
      <c r="K25" s="68">
        <v>15962073.10116</v>
      </c>
      <c r="L25" s="69">
        <v>14.76148077263395</v>
      </c>
      <c r="M25" s="35">
        <v>10.268738279437684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9" t="s">
        <v>20</v>
      </c>
      <c r="B26" s="11">
        <v>7379181.94315</v>
      </c>
      <c r="C26" s="11">
        <v>8615043.10601</v>
      </c>
      <c r="D26" s="29">
        <v>16.747942690412096</v>
      </c>
      <c r="E26" s="29">
        <v>63.21031560926663</v>
      </c>
      <c r="F26" s="59">
        <v>74734041.90387999</v>
      </c>
      <c r="G26" s="59">
        <v>84957880.02068001</v>
      </c>
      <c r="H26" s="29">
        <v>13.680295961978784</v>
      </c>
      <c r="I26" s="29">
        <v>59.55150928756219</v>
      </c>
      <c r="J26" s="66">
        <v>81767324.49881999</v>
      </c>
      <c r="K26" s="66">
        <v>92708054.5642</v>
      </c>
      <c r="L26" s="67">
        <v>13.38032047940849</v>
      </c>
      <c r="M26" s="34">
        <v>59.641046791498184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1" t="s">
        <v>21</v>
      </c>
      <c r="B27" s="4">
        <v>1312655.64492</v>
      </c>
      <c r="C27" s="4">
        <v>1440304.95904</v>
      </c>
      <c r="D27" s="30">
        <v>9.724508831695886</v>
      </c>
      <c r="E27" s="30">
        <v>10.56780911183111</v>
      </c>
      <c r="F27" s="60">
        <v>15619153.94206</v>
      </c>
      <c r="G27" s="60">
        <v>15611866.83859</v>
      </c>
      <c r="H27" s="30">
        <v>-0.0466549180386554</v>
      </c>
      <c r="I27" s="30">
        <v>10.943190117363702</v>
      </c>
      <c r="J27" s="68">
        <v>17007575.0952</v>
      </c>
      <c r="K27" s="68">
        <v>16948946.97634</v>
      </c>
      <c r="L27" s="69">
        <v>-0.34471768333714625</v>
      </c>
      <c r="M27" s="35">
        <v>10.903615057335752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1" t="s">
        <v>22</v>
      </c>
      <c r="B28" s="4">
        <v>2253216.38552</v>
      </c>
      <c r="C28" s="4">
        <v>2645547.9025</v>
      </c>
      <c r="D28" s="30">
        <v>17.412065680920257</v>
      </c>
      <c r="E28" s="30">
        <v>19.410920620907714</v>
      </c>
      <c r="F28" s="60">
        <v>21541483.03621</v>
      </c>
      <c r="G28" s="60">
        <v>26045475.1134</v>
      </c>
      <c r="H28" s="30">
        <v>20.908458668416877</v>
      </c>
      <c r="I28" s="30">
        <v>18.256662627846435</v>
      </c>
      <c r="J28" s="68">
        <v>23389012.96321</v>
      </c>
      <c r="K28" s="68">
        <v>28391922.01163</v>
      </c>
      <c r="L28" s="69">
        <v>21.389996475222688</v>
      </c>
      <c r="M28" s="35">
        <v>18.265122239444377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1" t="s">
        <v>23</v>
      </c>
      <c r="B29" s="4">
        <v>272208.02056</v>
      </c>
      <c r="C29" s="4">
        <v>125763.03137</v>
      </c>
      <c r="D29" s="30">
        <v>-53.79892513406696</v>
      </c>
      <c r="E29" s="30">
        <v>0.9227488251718765</v>
      </c>
      <c r="F29" s="60">
        <v>815771.91688</v>
      </c>
      <c r="G29" s="60">
        <v>1217203.49868</v>
      </c>
      <c r="H29" s="30">
        <v>49.208801319775084</v>
      </c>
      <c r="I29" s="30">
        <v>0.8532028510934002</v>
      </c>
      <c r="J29" s="68">
        <v>877130.05103</v>
      </c>
      <c r="K29" s="68">
        <v>1373607.41427</v>
      </c>
      <c r="L29" s="69">
        <v>56.602480174632554</v>
      </c>
      <c r="M29" s="35">
        <v>0.8836706201282032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1" t="s">
        <v>55</v>
      </c>
      <c r="B30" s="4">
        <v>898553.85037</v>
      </c>
      <c r="C30" s="4">
        <v>1012899.94438</v>
      </c>
      <c r="D30" s="30">
        <v>12.725569420565655</v>
      </c>
      <c r="E30" s="30">
        <v>7.431851979963164</v>
      </c>
      <c r="F30" s="60">
        <v>9028951.88388</v>
      </c>
      <c r="G30" s="60">
        <v>9411576.87847</v>
      </c>
      <c r="H30" s="30">
        <v>4.237756491682336</v>
      </c>
      <c r="I30" s="30">
        <v>6.5970761953144805</v>
      </c>
      <c r="J30" s="68">
        <v>9963516.31739</v>
      </c>
      <c r="K30" s="68">
        <v>10358792.293</v>
      </c>
      <c r="L30" s="69">
        <v>3.967233685562367</v>
      </c>
      <c r="M30" s="35">
        <v>6.664029557673364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1" t="s">
        <v>24</v>
      </c>
      <c r="B31" s="4">
        <v>454431.18699</v>
      </c>
      <c r="C31" s="4">
        <v>581888.72125</v>
      </c>
      <c r="D31" s="30">
        <v>28.047708411967925</v>
      </c>
      <c r="E31" s="30">
        <v>4.269435366379741</v>
      </c>
      <c r="F31" s="60">
        <v>4808696.53688</v>
      </c>
      <c r="G31" s="60">
        <v>5481373.28542</v>
      </c>
      <c r="H31" s="30">
        <v>13.988754403214</v>
      </c>
      <c r="I31" s="30">
        <v>3.8421868817327827</v>
      </c>
      <c r="J31" s="68">
        <v>5310724.19702</v>
      </c>
      <c r="K31" s="68">
        <v>5972569.96258</v>
      </c>
      <c r="L31" s="69">
        <v>12.46243903856617</v>
      </c>
      <c r="M31" s="35">
        <v>3.8422802234195954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1" t="s">
        <v>25</v>
      </c>
      <c r="B32" s="4">
        <v>517721.38851</v>
      </c>
      <c r="C32" s="4">
        <v>645222.13838</v>
      </c>
      <c r="D32" s="30">
        <v>24.627290411343953</v>
      </c>
      <c r="E32" s="30">
        <v>4.734125471366895</v>
      </c>
      <c r="F32" s="60">
        <v>5455000.3186</v>
      </c>
      <c r="G32" s="60">
        <v>6186733.87507</v>
      </c>
      <c r="H32" s="30">
        <v>13.41399658538968</v>
      </c>
      <c r="I32" s="30">
        <v>4.336611739031454</v>
      </c>
      <c r="J32" s="68">
        <v>5961302.35766</v>
      </c>
      <c r="K32" s="68">
        <v>6677522.40333</v>
      </c>
      <c r="L32" s="69">
        <v>12.014489497411416</v>
      </c>
      <c r="M32" s="35">
        <v>4.295790996590186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1" t="s">
        <v>47</v>
      </c>
      <c r="B33" s="4">
        <v>739254.84702</v>
      </c>
      <c r="C33" s="4">
        <v>1084406.21009</v>
      </c>
      <c r="D33" s="30">
        <v>46.689090299689596</v>
      </c>
      <c r="E33" s="30">
        <v>7.956507929788417</v>
      </c>
      <c r="F33" s="60">
        <v>8148871.92907</v>
      </c>
      <c r="G33" s="60">
        <v>10319460.00659</v>
      </c>
      <c r="H33" s="30">
        <v>26.636669423858784</v>
      </c>
      <c r="I33" s="30">
        <v>7.2334599012532195</v>
      </c>
      <c r="J33" s="68">
        <v>8908832.4099</v>
      </c>
      <c r="K33" s="68">
        <v>11243790.98849</v>
      </c>
      <c r="L33" s="69">
        <v>26.209479212957937</v>
      </c>
      <c r="M33" s="35">
        <v>7.233367883844178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2" t="s">
        <v>48</v>
      </c>
      <c r="B34" s="4">
        <v>212186.10468</v>
      </c>
      <c r="C34" s="4">
        <v>238108.00873</v>
      </c>
      <c r="D34" s="30">
        <v>12.216588870931533</v>
      </c>
      <c r="E34" s="30">
        <v>1.7470466712369164</v>
      </c>
      <c r="F34" s="60">
        <v>2448691.75952</v>
      </c>
      <c r="G34" s="60">
        <v>2470846.89915</v>
      </c>
      <c r="H34" s="30">
        <v>0.9047745410938544</v>
      </c>
      <c r="I34" s="30">
        <v>1.731948372853216</v>
      </c>
      <c r="J34" s="68">
        <v>2670149.80804</v>
      </c>
      <c r="K34" s="68">
        <v>2673141.18594</v>
      </c>
      <c r="L34" s="69">
        <v>0.11203033968330003</v>
      </c>
      <c r="M34" s="35">
        <v>1.7196881036967995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1" t="s">
        <v>49</v>
      </c>
      <c r="B35" s="4">
        <v>254790.54058</v>
      </c>
      <c r="C35" s="4">
        <v>271420.08479</v>
      </c>
      <c r="D35" s="30">
        <v>6.526751021503717</v>
      </c>
      <c r="E35" s="30">
        <v>1.9914641181889285</v>
      </c>
      <c r="F35" s="60">
        <v>2097147.73824</v>
      </c>
      <c r="G35" s="60">
        <v>3016162.473</v>
      </c>
      <c r="H35" s="30">
        <v>43.82212650079052</v>
      </c>
      <c r="I35" s="30">
        <v>2.114189142666161</v>
      </c>
      <c r="J35" s="68">
        <v>2309429.06996</v>
      </c>
      <c r="K35" s="68">
        <v>3360195.43942</v>
      </c>
      <c r="L35" s="69">
        <v>45.49896695801962</v>
      </c>
      <c r="M35" s="35">
        <v>2.1616845955088717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1" t="s">
        <v>50</v>
      </c>
      <c r="B36" s="11">
        <v>135519.44212</v>
      </c>
      <c r="C36" s="11">
        <v>173227.40802</v>
      </c>
      <c r="D36" s="29">
        <v>27.82476470542898</v>
      </c>
      <c r="E36" s="29">
        <v>1.2710045670555807</v>
      </c>
      <c r="F36" s="59">
        <v>1464615.10593</v>
      </c>
      <c r="G36" s="59">
        <v>1536237.58624</v>
      </c>
      <c r="H36" s="29">
        <v>4.890191287800574</v>
      </c>
      <c r="I36" s="29">
        <v>1.0768308585690298</v>
      </c>
      <c r="J36" s="66">
        <v>1746997.58158</v>
      </c>
      <c r="K36" s="66">
        <v>1748738.62637</v>
      </c>
      <c r="L36" s="67">
        <v>0.09965925587746607</v>
      </c>
      <c r="M36" s="34">
        <v>1.1250004407028993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1" t="s">
        <v>51</v>
      </c>
      <c r="B37" s="4">
        <v>320434.24463</v>
      </c>
      <c r="C37" s="4">
        <v>385979.53028</v>
      </c>
      <c r="D37" s="30">
        <v>20.45514383947448</v>
      </c>
      <c r="E37" s="30">
        <v>2.8320099653006854</v>
      </c>
      <c r="F37" s="60">
        <v>3218349.44617</v>
      </c>
      <c r="G37" s="60">
        <v>3563551.01408</v>
      </c>
      <c r="H37" s="30">
        <v>10.726043696740504</v>
      </c>
      <c r="I37" s="30">
        <v>2.4978829657711628</v>
      </c>
      <c r="J37" s="68">
        <v>3526019.27802</v>
      </c>
      <c r="K37" s="68">
        <v>3853059.5205</v>
      </c>
      <c r="L37" s="69">
        <v>9.275055429182059</v>
      </c>
      <c r="M37" s="35">
        <v>2.4787544537829995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1" t="s">
        <v>26</v>
      </c>
      <c r="B38" s="4">
        <v>8210.28725</v>
      </c>
      <c r="C38" s="4">
        <v>10275.16718</v>
      </c>
      <c r="D38" s="30">
        <v>25.149910924249347</v>
      </c>
      <c r="E38" s="30">
        <v>0.07539098207560661</v>
      </c>
      <c r="F38" s="60">
        <v>87308.29044</v>
      </c>
      <c r="G38" s="60">
        <v>97392.55199</v>
      </c>
      <c r="H38" s="30">
        <v>11.550176391244445</v>
      </c>
      <c r="I38" s="30">
        <v>0.0682676340671412</v>
      </c>
      <c r="J38" s="68">
        <v>96635.36981</v>
      </c>
      <c r="K38" s="68">
        <v>105767.74233</v>
      </c>
      <c r="L38" s="69">
        <v>9.450341565366427</v>
      </c>
      <c r="M38" s="35">
        <v>0.06804261937096649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9" t="s">
        <v>27</v>
      </c>
      <c r="B39" s="4">
        <v>384469.13859</v>
      </c>
      <c r="C39" s="4">
        <v>388723.2771</v>
      </c>
      <c r="D39" s="30">
        <v>1.1064967465533446</v>
      </c>
      <c r="E39" s="30">
        <v>2.852141391262226</v>
      </c>
      <c r="F39" s="60">
        <v>3433140.53829</v>
      </c>
      <c r="G39" s="60">
        <v>4282164.2749</v>
      </c>
      <c r="H39" s="30">
        <v>24.730235396448016</v>
      </c>
      <c r="I39" s="30">
        <v>3.0015973271166994</v>
      </c>
      <c r="J39" s="68">
        <v>3742187.61399</v>
      </c>
      <c r="K39" s="68">
        <v>4636267.50606</v>
      </c>
      <c r="L39" s="69">
        <v>23.891904530054084</v>
      </c>
      <c r="M39" s="35">
        <v>2.982608669404702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21" t="s">
        <v>28</v>
      </c>
      <c r="B40" s="11">
        <v>384469.13859</v>
      </c>
      <c r="C40" s="11">
        <v>388723.2771</v>
      </c>
      <c r="D40" s="29">
        <v>1.1064967465533446</v>
      </c>
      <c r="E40" s="29">
        <v>2.852141391262226</v>
      </c>
      <c r="F40" s="59">
        <v>3433140.53829</v>
      </c>
      <c r="G40" s="59">
        <v>4282164.2749</v>
      </c>
      <c r="H40" s="29">
        <v>24.730235396448016</v>
      </c>
      <c r="I40" s="29">
        <v>3.0015973271166994</v>
      </c>
      <c r="J40" s="66">
        <v>3742187.61399</v>
      </c>
      <c r="K40" s="66">
        <v>4636267.50606</v>
      </c>
      <c r="L40" s="67">
        <v>23.891904530054084</v>
      </c>
      <c r="M40" s="34">
        <v>2.982608669404702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8" t="s">
        <v>52</v>
      </c>
      <c r="B41" s="49">
        <v>11935084.27317</v>
      </c>
      <c r="C41" s="50">
        <v>13629172.74336</v>
      </c>
      <c r="D41" s="51">
        <v>14.194189428543048</v>
      </c>
      <c r="E41" s="52">
        <v>100</v>
      </c>
      <c r="F41" s="50">
        <v>119278963.07235998</v>
      </c>
      <c r="G41" s="50">
        <v>133796562.10720001</v>
      </c>
      <c r="H41" s="51">
        <v>12.171131154144092</v>
      </c>
      <c r="I41" s="52">
        <v>93.7851463458285</v>
      </c>
      <c r="J41" s="50">
        <v>130777411.19923998</v>
      </c>
      <c r="K41" s="50">
        <v>146117153.37641</v>
      </c>
      <c r="L41" s="72">
        <v>11.729657313524777</v>
      </c>
      <c r="M41" s="53">
        <v>94.00024649992166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54" t="s">
        <v>57</v>
      </c>
      <c r="B42" s="45"/>
      <c r="C42" s="45"/>
      <c r="D42" s="46"/>
      <c r="E42" s="46"/>
      <c r="F42" s="61">
        <v>9618245.616809994</v>
      </c>
      <c r="G42" s="61">
        <v>8866287.310159996</v>
      </c>
      <c r="H42" s="47">
        <v>-7.818040177054594</v>
      </c>
      <c r="I42" s="47">
        <v>6.21485365417151</v>
      </c>
      <c r="J42" s="61">
        <v>9870616.24992998</v>
      </c>
      <c r="K42" s="61">
        <v>9326219.185950011</v>
      </c>
      <c r="L42" s="73">
        <v>-5.5153300482513465</v>
      </c>
      <c r="M42" s="77">
        <v>5.9997535000783415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55" t="s">
        <v>58</v>
      </c>
      <c r="B43" s="56"/>
      <c r="C43" s="56"/>
      <c r="D43" s="57"/>
      <c r="E43" s="57"/>
      <c r="F43" s="62">
        <v>128897208.68916997</v>
      </c>
      <c r="G43" s="62">
        <v>142662849.41736</v>
      </c>
      <c r="H43" s="58">
        <v>10.679549129248626</v>
      </c>
      <c r="I43" s="58">
        <v>100</v>
      </c>
      <c r="J43" s="62">
        <v>140648027.44916996</v>
      </c>
      <c r="K43" s="62">
        <v>155443372.56236002</v>
      </c>
      <c r="L43" s="74">
        <v>10.519411741154403</v>
      </c>
      <c r="M43" s="78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:124" ht="12.75">
      <c r="A44" s="38"/>
      <c r="B44" s="13"/>
      <c r="C44" s="13"/>
      <c r="D44" s="31"/>
      <c r="E44" s="31"/>
      <c r="F44" s="63"/>
      <c r="G44" s="63"/>
      <c r="H44" s="31"/>
      <c r="I44" s="31"/>
      <c r="J44" s="63"/>
      <c r="K44" s="63"/>
      <c r="L44" s="75"/>
      <c r="M44" s="26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10"/>
      <c r="B45" s="13"/>
      <c r="C45" s="13"/>
      <c r="D45" s="31"/>
      <c r="E45" s="31"/>
      <c r="F45" s="63"/>
      <c r="G45" s="63"/>
      <c r="H45" s="31"/>
      <c r="I45" s="31"/>
      <c r="J45" s="63"/>
      <c r="K45" s="63"/>
      <c r="L45" s="75"/>
      <c r="M45" s="26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3" s="79" customFormat="1" ht="11.25">
      <c r="A46" s="38" t="s">
        <v>89</v>
      </c>
      <c r="B46" s="80"/>
      <c r="C46" s="80"/>
      <c r="D46" s="81"/>
      <c r="E46" s="81"/>
      <c r="F46" s="82"/>
      <c r="G46" s="82"/>
      <c r="H46" s="81"/>
      <c r="I46" s="81"/>
      <c r="J46" s="82"/>
      <c r="K46" s="82"/>
      <c r="L46" s="83"/>
      <c r="M46" s="84"/>
    </row>
    <row r="47" spans="1:124" ht="12.75">
      <c r="A47" s="38" t="s">
        <v>64</v>
      </c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6:124" ht="12.75"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25.5" customHeight="1" thickBot="1">
      <c r="A2" s="112" t="s">
        <v>30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s="5" customFormat="1" ht="32.25" customHeight="1">
      <c r="A3" s="113" t="s">
        <v>31</v>
      </c>
      <c r="B3" s="107" t="s">
        <v>84</v>
      </c>
      <c r="C3" s="107"/>
      <c r="D3" s="107"/>
      <c r="E3" s="107"/>
      <c r="F3" s="107" t="s">
        <v>87</v>
      </c>
      <c r="G3" s="107"/>
      <c r="H3" s="107"/>
      <c r="I3" s="107"/>
      <c r="J3" s="107" t="s">
        <v>88</v>
      </c>
      <c r="K3" s="107"/>
      <c r="L3" s="107"/>
      <c r="M3" s="108"/>
    </row>
    <row r="4" spans="1:13" ht="37.5" customHeight="1">
      <c r="A4" s="114"/>
      <c r="B4" s="37">
        <v>2016</v>
      </c>
      <c r="C4" s="37">
        <v>2017</v>
      </c>
      <c r="D4" s="28" t="s">
        <v>60</v>
      </c>
      <c r="E4" s="28" t="s">
        <v>59</v>
      </c>
      <c r="F4" s="37">
        <v>2016</v>
      </c>
      <c r="G4" s="37">
        <v>2017</v>
      </c>
      <c r="H4" s="28" t="s">
        <v>60</v>
      </c>
      <c r="I4" s="28" t="s">
        <v>59</v>
      </c>
      <c r="J4" s="65" t="s">
        <v>56</v>
      </c>
      <c r="K4" s="65" t="s">
        <v>61</v>
      </c>
      <c r="L4" s="25" t="s">
        <v>62</v>
      </c>
      <c r="M4" s="33" t="s">
        <v>63</v>
      </c>
    </row>
    <row r="5" spans="1:13" ht="30" customHeight="1">
      <c r="A5" s="23" t="s">
        <v>32</v>
      </c>
      <c r="B5" s="6">
        <v>933033.29623</v>
      </c>
      <c r="C5" s="6">
        <v>1048235.69578</v>
      </c>
      <c r="D5" s="7">
        <v>12.347083433730074</v>
      </c>
      <c r="E5" s="18">
        <v>7.691117542630678</v>
      </c>
      <c r="F5" s="6">
        <v>8985037.67144</v>
      </c>
      <c r="G5" s="6">
        <v>10640323.76896</v>
      </c>
      <c r="H5" s="7">
        <v>18.422695129943875</v>
      </c>
      <c r="I5" s="18">
        <v>7.9526137304146856</v>
      </c>
      <c r="J5" s="15">
        <v>9973819.67094</v>
      </c>
      <c r="K5" s="15">
        <v>11664242.13355</v>
      </c>
      <c r="L5" s="16">
        <v>16.948596609734793</v>
      </c>
      <c r="M5" s="17">
        <v>7.982801378221446</v>
      </c>
    </row>
    <row r="6" spans="1:13" ht="30" customHeight="1">
      <c r="A6" s="23" t="s">
        <v>54</v>
      </c>
      <c r="B6" s="6">
        <v>139077.81035</v>
      </c>
      <c r="C6" s="6">
        <v>161780.99553</v>
      </c>
      <c r="D6" s="7">
        <v>16.324088740587488</v>
      </c>
      <c r="E6" s="18">
        <v>1.1870199209913022</v>
      </c>
      <c r="F6" s="6">
        <v>1285505.85983</v>
      </c>
      <c r="G6" s="6">
        <v>1535668.26864</v>
      </c>
      <c r="H6" s="7">
        <v>19.460230919762772</v>
      </c>
      <c r="I6" s="18">
        <v>1.1477636229618495</v>
      </c>
      <c r="J6" s="15">
        <v>1414784.40281</v>
      </c>
      <c r="K6" s="15">
        <v>1679845.89503</v>
      </c>
      <c r="L6" s="16">
        <v>18.735115519618617</v>
      </c>
      <c r="M6" s="17">
        <v>1.1496568720460745</v>
      </c>
    </row>
    <row r="7" spans="1:13" ht="30" customHeight="1">
      <c r="A7" s="23" t="s">
        <v>33</v>
      </c>
      <c r="B7" s="6">
        <v>168615.04094</v>
      </c>
      <c r="C7" s="6">
        <v>155648.13336</v>
      </c>
      <c r="D7" s="7">
        <v>-7.69024370999865</v>
      </c>
      <c r="E7" s="18">
        <v>1.1420218694918973</v>
      </c>
      <c r="F7" s="6">
        <v>1728046.09234</v>
      </c>
      <c r="G7" s="6">
        <v>1653714.38583</v>
      </c>
      <c r="H7" s="7">
        <v>-4.301488648913589</v>
      </c>
      <c r="I7" s="18">
        <v>1.235991687518112</v>
      </c>
      <c r="J7" s="15">
        <v>1874314.89109</v>
      </c>
      <c r="K7" s="15">
        <v>1802507.70069</v>
      </c>
      <c r="L7" s="16">
        <v>-3.8311166784915627</v>
      </c>
      <c r="M7" s="17">
        <v>1.233604446184761</v>
      </c>
    </row>
    <row r="8" spans="1:13" ht="30" customHeight="1">
      <c r="A8" s="23" t="s">
        <v>34</v>
      </c>
      <c r="B8" s="6">
        <v>191986.3156</v>
      </c>
      <c r="C8" s="6">
        <v>230176.22041</v>
      </c>
      <c r="D8" s="7">
        <v>19.89199318224742</v>
      </c>
      <c r="E8" s="18">
        <v>1.6888495343353807</v>
      </c>
      <c r="F8" s="6">
        <v>1959768.5871</v>
      </c>
      <c r="G8" s="6">
        <v>2246967.13901</v>
      </c>
      <c r="H8" s="7">
        <v>14.654717592702463</v>
      </c>
      <c r="I8" s="18">
        <v>1.679390788239905</v>
      </c>
      <c r="J8" s="15">
        <v>2139006.56628</v>
      </c>
      <c r="K8" s="15">
        <v>2435038.35642</v>
      </c>
      <c r="L8" s="16">
        <v>13.839685899367598</v>
      </c>
      <c r="M8" s="17">
        <v>1.6664972593239193</v>
      </c>
    </row>
    <row r="9" spans="1:13" ht="30" customHeight="1">
      <c r="A9" s="23" t="s">
        <v>53</v>
      </c>
      <c r="B9" s="6">
        <v>111906.57793</v>
      </c>
      <c r="C9" s="6">
        <v>95870.56203</v>
      </c>
      <c r="D9" s="7">
        <v>-14.329824212863407</v>
      </c>
      <c r="E9" s="18">
        <v>0.7034217251131929</v>
      </c>
      <c r="F9" s="6">
        <v>706494.44217</v>
      </c>
      <c r="G9" s="6">
        <v>838778.77186</v>
      </c>
      <c r="H9" s="7">
        <v>18.72404392647282</v>
      </c>
      <c r="I9" s="18">
        <v>0.6269060719123386</v>
      </c>
      <c r="J9" s="15">
        <v>822813.29538</v>
      </c>
      <c r="K9" s="15">
        <v>948053.20777</v>
      </c>
      <c r="L9" s="16">
        <v>15.22093931797254</v>
      </c>
      <c r="M9" s="17">
        <v>0.6488308770481833</v>
      </c>
    </row>
    <row r="10" spans="1:13" ht="30" customHeight="1">
      <c r="A10" s="23" t="s">
        <v>35</v>
      </c>
      <c r="B10" s="6">
        <v>915826.05825</v>
      </c>
      <c r="C10" s="6">
        <v>1182852.23991</v>
      </c>
      <c r="D10" s="7">
        <v>29.156866552830472</v>
      </c>
      <c r="E10" s="18">
        <v>8.678826383547555</v>
      </c>
      <c r="F10" s="6">
        <v>9978346.37973</v>
      </c>
      <c r="G10" s="6">
        <v>10761281.29907</v>
      </c>
      <c r="H10" s="7">
        <v>7.8463393586982955</v>
      </c>
      <c r="I10" s="18">
        <v>8.043017794768065</v>
      </c>
      <c r="J10" s="15">
        <v>10890756.86864</v>
      </c>
      <c r="K10" s="15">
        <v>11683742.03984</v>
      </c>
      <c r="L10" s="16">
        <v>7.281267782989493</v>
      </c>
      <c r="M10" s="17">
        <v>7.996146769805805</v>
      </c>
    </row>
    <row r="11" spans="1:13" ht="30" customHeight="1">
      <c r="A11" s="23" t="s">
        <v>36</v>
      </c>
      <c r="B11" s="6">
        <v>696436.52561</v>
      </c>
      <c r="C11" s="6">
        <v>716012.71939</v>
      </c>
      <c r="D11" s="7">
        <v>2.810908540854234</v>
      </c>
      <c r="E11" s="18">
        <v>5.253530297639189</v>
      </c>
      <c r="F11" s="6">
        <v>7113869.10154</v>
      </c>
      <c r="G11" s="6">
        <v>7338820.86112</v>
      </c>
      <c r="H11" s="7">
        <v>3.162157700249252</v>
      </c>
      <c r="I11" s="18">
        <v>5.485059365905094</v>
      </c>
      <c r="J11" s="15">
        <v>7735051.25219</v>
      </c>
      <c r="K11" s="15">
        <v>7996453.8752</v>
      </c>
      <c r="L11" s="16">
        <v>3.3794556039430144</v>
      </c>
      <c r="M11" s="17">
        <v>5.472631850827581</v>
      </c>
    </row>
    <row r="12" spans="1:13" ht="30" customHeight="1">
      <c r="A12" s="23" t="s">
        <v>37</v>
      </c>
      <c r="B12" s="6">
        <v>796014.69444</v>
      </c>
      <c r="C12" s="6">
        <v>667062.51589</v>
      </c>
      <c r="D12" s="7">
        <v>-16.19972337831256</v>
      </c>
      <c r="E12" s="18">
        <v>4.894372743312585</v>
      </c>
      <c r="F12" s="6">
        <v>5527352.51047</v>
      </c>
      <c r="G12" s="6">
        <v>6083281.37949</v>
      </c>
      <c r="H12" s="7">
        <v>10.057778438537268</v>
      </c>
      <c r="I12" s="18">
        <v>4.546664939429442</v>
      </c>
      <c r="J12" s="15">
        <v>6088672.00509</v>
      </c>
      <c r="K12" s="15">
        <v>6745391.04974</v>
      </c>
      <c r="L12" s="16">
        <v>10.785915945233976</v>
      </c>
      <c r="M12" s="17">
        <v>4.61642654121745</v>
      </c>
    </row>
    <row r="13" spans="1:13" ht="30" customHeight="1">
      <c r="A13" s="23" t="s">
        <v>38</v>
      </c>
      <c r="B13" s="6">
        <v>3116014.68278</v>
      </c>
      <c r="C13" s="6">
        <v>3808819.19653</v>
      </c>
      <c r="D13" s="7">
        <v>22.233672953424723</v>
      </c>
      <c r="E13" s="18">
        <v>27.94607763985983</v>
      </c>
      <c r="F13" s="6">
        <v>31758492.39429</v>
      </c>
      <c r="G13" s="6">
        <v>37030516.82874</v>
      </c>
      <c r="H13" s="7">
        <v>16.600361153786636</v>
      </c>
      <c r="I13" s="18">
        <v>27.676732679476878</v>
      </c>
      <c r="J13" s="15">
        <v>34893935.83663</v>
      </c>
      <c r="K13" s="15">
        <v>40454836.79064</v>
      </c>
      <c r="L13" s="16">
        <v>15.936582734735314</v>
      </c>
      <c r="M13" s="17">
        <v>27.686576049305422</v>
      </c>
    </row>
    <row r="14" spans="1:13" ht="30" customHeight="1">
      <c r="A14" s="23" t="s">
        <v>39</v>
      </c>
      <c r="B14" s="6">
        <v>1470916.92852</v>
      </c>
      <c r="C14" s="6">
        <v>1614147.84911</v>
      </c>
      <c r="D14" s="7">
        <v>9.737526152079532</v>
      </c>
      <c r="E14" s="18">
        <v>11.843329595307955</v>
      </c>
      <c r="F14" s="6">
        <v>16925936.7642</v>
      </c>
      <c r="G14" s="6">
        <v>17100753.82018</v>
      </c>
      <c r="H14" s="7">
        <v>1.0328353367699903</v>
      </c>
      <c r="I14" s="18">
        <v>12.781160854102211</v>
      </c>
      <c r="J14" s="15">
        <v>18447841.1111</v>
      </c>
      <c r="K14" s="15">
        <v>18564988.40729</v>
      </c>
      <c r="L14" s="16">
        <v>0.6350190002423317</v>
      </c>
      <c r="M14" s="17">
        <v>12.705550291870962</v>
      </c>
    </row>
    <row r="15" spans="1:13" ht="30" customHeight="1">
      <c r="A15" s="23" t="s">
        <v>40</v>
      </c>
      <c r="B15" s="6">
        <v>136832.11701</v>
      </c>
      <c r="C15" s="6">
        <v>151451.96429</v>
      </c>
      <c r="D15" s="7">
        <v>10.68451442502462</v>
      </c>
      <c r="E15" s="18">
        <v>1.11123372740129</v>
      </c>
      <c r="F15" s="6">
        <v>1195218.53564</v>
      </c>
      <c r="G15" s="6">
        <v>1201187.16911</v>
      </c>
      <c r="H15" s="7">
        <v>0.4993759126069774</v>
      </c>
      <c r="I15" s="18">
        <v>0.8977713255050522</v>
      </c>
      <c r="J15" s="15">
        <v>1379773.83599</v>
      </c>
      <c r="K15" s="15">
        <v>1337271.8197</v>
      </c>
      <c r="L15" s="16">
        <v>-3.0803610839239</v>
      </c>
      <c r="M15" s="17">
        <v>0.9152052232054345</v>
      </c>
    </row>
    <row r="16" spans="1:13" ht="30" customHeight="1">
      <c r="A16" s="23" t="s">
        <v>41</v>
      </c>
      <c r="B16" s="6">
        <v>957964.35105</v>
      </c>
      <c r="C16" s="6">
        <v>1072254.01316</v>
      </c>
      <c r="D16" s="7">
        <v>11.930471315005624</v>
      </c>
      <c r="E16" s="18">
        <v>7.867344800383366</v>
      </c>
      <c r="F16" s="6">
        <v>9984273.71553</v>
      </c>
      <c r="G16" s="6">
        <v>10637007.98737</v>
      </c>
      <c r="H16" s="7">
        <v>6.537623971833881</v>
      </c>
      <c r="I16" s="18">
        <v>7.950135504115162</v>
      </c>
      <c r="J16" s="15">
        <v>11054691.90771</v>
      </c>
      <c r="K16" s="15">
        <v>11682864.24372</v>
      </c>
      <c r="L16" s="16">
        <v>5.6824047314415544</v>
      </c>
      <c r="M16" s="17">
        <v>7.995546021639203</v>
      </c>
    </row>
    <row r="17" spans="1:13" ht="30" customHeight="1">
      <c r="A17" s="23" t="s">
        <v>42</v>
      </c>
      <c r="B17" s="6">
        <v>2300459.87446</v>
      </c>
      <c r="C17" s="6">
        <v>2724860.63797</v>
      </c>
      <c r="D17" s="7">
        <v>18.44851841241621</v>
      </c>
      <c r="E17" s="18">
        <v>19.992854219985766</v>
      </c>
      <c r="F17" s="6">
        <v>22130621.01808</v>
      </c>
      <c r="G17" s="6">
        <v>26728260.42782</v>
      </c>
      <c r="H17" s="7">
        <v>20.7750130734419</v>
      </c>
      <c r="I17" s="18">
        <v>19.976791635651207</v>
      </c>
      <c r="J17" s="15">
        <v>24061949.55539</v>
      </c>
      <c r="K17" s="15">
        <v>29121917.85682</v>
      </c>
      <c r="L17" s="16">
        <v>21.028920743857764</v>
      </c>
      <c r="M17" s="17">
        <v>19.930526419303767</v>
      </c>
    </row>
    <row r="18" spans="1:13" s="5" customFormat="1" ht="39" customHeight="1" thickBot="1">
      <c r="A18" s="39" t="s">
        <v>29</v>
      </c>
      <c r="B18" s="40">
        <v>11935084.27317</v>
      </c>
      <c r="C18" s="40">
        <v>13629172.743360002</v>
      </c>
      <c r="D18" s="41">
        <v>14.19418942854306</v>
      </c>
      <c r="E18" s="40">
        <v>100</v>
      </c>
      <c r="F18" s="40">
        <v>119278963.07236001</v>
      </c>
      <c r="G18" s="40">
        <v>133796562.1072</v>
      </c>
      <c r="H18" s="41">
        <v>12.171131154144051</v>
      </c>
      <c r="I18" s="40">
        <v>100</v>
      </c>
      <c r="J18" s="42">
        <v>130777411.19924</v>
      </c>
      <c r="K18" s="42">
        <v>146117153.37640998</v>
      </c>
      <c r="L18" s="43">
        <v>11.729657313524742</v>
      </c>
      <c r="M18" s="44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8" customHeight="1"/>
  <cols>
    <col min="1" max="1" width="10.140625" style="12" bestFit="1" customWidth="1"/>
    <col min="2" max="7" width="12.7109375" style="12" bestFit="1" customWidth="1"/>
    <col min="8" max="8" width="10.8515625" style="12" bestFit="1" customWidth="1"/>
    <col min="9" max="16384" width="9.140625" style="12" customWidth="1"/>
  </cols>
  <sheetData>
    <row r="1" spans="1:8" ht="18" customHeight="1">
      <c r="A1" s="115" t="s">
        <v>66</v>
      </c>
      <c r="B1" s="116"/>
      <c r="C1" s="116"/>
      <c r="D1" s="116"/>
      <c r="E1" s="116"/>
      <c r="F1" s="116"/>
      <c r="G1" s="116"/>
      <c r="H1" s="117"/>
    </row>
    <row r="2" spans="1:8" ht="18" customHeight="1">
      <c r="A2" s="118" t="s">
        <v>67</v>
      </c>
      <c r="B2" s="119"/>
      <c r="C2" s="119"/>
      <c r="D2" s="119"/>
      <c r="E2" s="119"/>
      <c r="F2" s="119"/>
      <c r="G2" s="119"/>
      <c r="H2" s="120"/>
    </row>
    <row r="3" spans="1:8" ht="18" customHeight="1">
      <c r="A3" s="118" t="s">
        <v>68</v>
      </c>
      <c r="B3" s="119"/>
      <c r="C3" s="119"/>
      <c r="D3" s="119"/>
      <c r="E3" s="119"/>
      <c r="F3" s="119"/>
      <c r="G3" s="119"/>
      <c r="H3" s="120"/>
    </row>
    <row r="4" spans="1:8" ht="18" customHeight="1">
      <c r="A4" s="85" t="s">
        <v>69</v>
      </c>
      <c r="B4" s="102"/>
      <c r="C4" s="102"/>
      <c r="D4" s="103"/>
      <c r="E4" s="103"/>
      <c r="F4" s="103"/>
      <c r="G4" s="103"/>
      <c r="H4" s="86" t="s">
        <v>70</v>
      </c>
    </row>
    <row r="5" spans="1:8" ht="18" customHeight="1">
      <c r="A5" s="87" t="s">
        <v>71</v>
      </c>
      <c r="B5" s="121">
        <v>2015</v>
      </c>
      <c r="C5" s="122"/>
      <c r="D5" s="121">
        <v>2016</v>
      </c>
      <c r="E5" s="122"/>
      <c r="F5" s="121">
        <v>2017</v>
      </c>
      <c r="G5" s="122"/>
      <c r="H5" s="88" t="s">
        <v>72</v>
      </c>
    </row>
    <row r="6" spans="1:8" ht="18" customHeight="1">
      <c r="A6" s="87"/>
      <c r="B6" s="104" t="s">
        <v>70</v>
      </c>
      <c r="C6" s="104" t="s">
        <v>73</v>
      </c>
      <c r="D6" s="104" t="s">
        <v>70</v>
      </c>
      <c r="E6" s="104" t="s">
        <v>73</v>
      </c>
      <c r="F6" s="104" t="s">
        <v>70</v>
      </c>
      <c r="G6" s="104" t="s">
        <v>73</v>
      </c>
      <c r="H6" s="89" t="s">
        <v>74</v>
      </c>
    </row>
    <row r="7" spans="1:8" ht="18" customHeight="1">
      <c r="A7" s="90" t="s">
        <v>75</v>
      </c>
      <c r="B7" s="91">
        <v>168350194.57</v>
      </c>
      <c r="C7" s="91">
        <f>B7</f>
        <v>168350194.57</v>
      </c>
      <c r="D7" s="91">
        <v>160247736.09000003</v>
      </c>
      <c r="E7" s="91">
        <f>D7</f>
        <v>160247736.09000003</v>
      </c>
      <c r="F7" s="105">
        <v>191920046.88</v>
      </c>
      <c r="G7" s="91">
        <f>F7</f>
        <v>191920046.88</v>
      </c>
      <c r="H7" s="92">
        <f aca="true" t="shared" si="0" ref="H7:H17">((F7-D7)/D7)*100</f>
        <v>19.76459172703184</v>
      </c>
    </row>
    <row r="8" spans="1:8" ht="18" customHeight="1">
      <c r="A8" s="90" t="s">
        <v>76</v>
      </c>
      <c r="B8" s="91">
        <v>158132130.78</v>
      </c>
      <c r="C8" s="91">
        <f>C7+B8</f>
        <v>326482325.35</v>
      </c>
      <c r="D8" s="91">
        <v>171581019.69000006</v>
      </c>
      <c r="E8" s="91">
        <f>E7+D8</f>
        <v>331828755.7800001</v>
      </c>
      <c r="F8" s="106">
        <v>175964864.61</v>
      </c>
      <c r="G8" s="91">
        <f aca="true" t="shared" si="1" ref="G8:G17">G7+F8</f>
        <v>367884911.49</v>
      </c>
      <c r="H8" s="92">
        <f t="shared" si="0"/>
        <v>2.5549707816869054</v>
      </c>
    </row>
    <row r="9" spans="1:8" ht="18" customHeight="1">
      <c r="A9" s="90" t="s">
        <v>77</v>
      </c>
      <c r="B9" s="91">
        <v>164353614.14999998</v>
      </c>
      <c r="C9" s="91">
        <f aca="true" t="shared" si="2" ref="C9:C18">C8+B9</f>
        <v>490835939.5</v>
      </c>
      <c r="D9" s="91">
        <v>184061817.59</v>
      </c>
      <c r="E9" s="91">
        <f aca="true" t="shared" si="3" ref="E9:E18">E8+D9</f>
        <v>515890573.3700001</v>
      </c>
      <c r="F9" s="106">
        <v>207951013</v>
      </c>
      <c r="G9" s="91">
        <f t="shared" si="1"/>
        <v>575835924.49</v>
      </c>
      <c r="H9" s="92">
        <f t="shared" si="0"/>
        <v>12.978897917445039</v>
      </c>
    </row>
    <row r="10" spans="1:8" ht="18" customHeight="1">
      <c r="A10" s="90" t="s">
        <v>78</v>
      </c>
      <c r="B10" s="91">
        <v>182895835.45000005</v>
      </c>
      <c r="C10" s="91">
        <f t="shared" si="2"/>
        <v>673731774.95</v>
      </c>
      <c r="D10" s="91">
        <v>182611293.16999996</v>
      </c>
      <c r="E10" s="91">
        <f t="shared" si="3"/>
        <v>698501866.5400001</v>
      </c>
      <c r="F10" s="106">
        <v>188533396</v>
      </c>
      <c r="G10" s="91">
        <f t="shared" si="1"/>
        <v>764369320.49</v>
      </c>
      <c r="H10" s="92">
        <f t="shared" si="0"/>
        <v>3.2430101814606433</v>
      </c>
    </row>
    <row r="11" spans="1:8" ht="18" customHeight="1">
      <c r="A11" s="90" t="s">
        <v>79</v>
      </c>
      <c r="B11" s="91">
        <v>176319401.85000002</v>
      </c>
      <c r="C11" s="91">
        <f t="shared" si="2"/>
        <v>850051176.8000001</v>
      </c>
      <c r="D11" s="91">
        <v>176661675.11999997</v>
      </c>
      <c r="E11" s="91">
        <f t="shared" si="3"/>
        <v>875163541.6600001</v>
      </c>
      <c r="F11" s="106">
        <v>204698697</v>
      </c>
      <c r="G11" s="91">
        <f t="shared" si="1"/>
        <v>969068017.49</v>
      </c>
      <c r="H11" s="93">
        <f t="shared" si="0"/>
        <v>15.87046078950371</v>
      </c>
    </row>
    <row r="12" spans="1:8" ht="18" customHeight="1">
      <c r="A12" s="90" t="s">
        <v>80</v>
      </c>
      <c r="B12" s="91">
        <v>171882223.54999998</v>
      </c>
      <c r="C12" s="91">
        <f t="shared" si="2"/>
        <v>1021933400.35</v>
      </c>
      <c r="D12" s="91">
        <v>189229307.50000006</v>
      </c>
      <c r="E12" s="91">
        <f t="shared" si="3"/>
        <v>1064392849.1600001</v>
      </c>
      <c r="F12" s="106">
        <v>204311089</v>
      </c>
      <c r="G12" s="91">
        <f t="shared" si="1"/>
        <v>1173379106.49</v>
      </c>
      <c r="H12" s="93">
        <f t="shared" si="0"/>
        <v>7.970108699996134</v>
      </c>
    </row>
    <row r="13" spans="1:8" ht="18" customHeight="1">
      <c r="A13" s="90" t="s">
        <v>65</v>
      </c>
      <c r="B13" s="91">
        <v>182713435.94000003</v>
      </c>
      <c r="C13" s="91">
        <f t="shared" si="2"/>
        <v>1204646836.29</v>
      </c>
      <c r="D13" s="91">
        <v>142854544.09999996</v>
      </c>
      <c r="E13" s="91">
        <f t="shared" si="3"/>
        <v>1207247393.26</v>
      </c>
      <c r="F13" s="106">
        <v>198051279</v>
      </c>
      <c r="G13" s="91">
        <f t="shared" si="1"/>
        <v>1371430385.49</v>
      </c>
      <c r="H13" s="93">
        <f t="shared" si="0"/>
        <v>38.638417313040904</v>
      </c>
    </row>
    <row r="14" spans="1:8" ht="18" customHeight="1">
      <c r="A14" s="90" t="s">
        <v>81</v>
      </c>
      <c r="B14" s="91">
        <v>181191940.7</v>
      </c>
      <c r="C14" s="91">
        <f t="shared" si="2"/>
        <v>1385838776.99</v>
      </c>
      <c r="D14" s="91">
        <v>196345029.85000002</v>
      </c>
      <c r="E14" s="91">
        <f t="shared" si="3"/>
        <v>1403592423.1100001</v>
      </c>
      <c r="F14" s="106">
        <v>224301443</v>
      </c>
      <c r="G14" s="91">
        <f t="shared" si="1"/>
        <v>1595731828.49</v>
      </c>
      <c r="H14" s="93">
        <f t="shared" si="0"/>
        <v>14.238411418591848</v>
      </c>
    </row>
    <row r="15" spans="1:8" ht="18" customHeight="1">
      <c r="A15" s="90" t="s">
        <v>82</v>
      </c>
      <c r="B15" s="94">
        <v>172837603.29000002</v>
      </c>
      <c r="C15" s="91">
        <f t="shared" si="2"/>
        <v>1558676380.28</v>
      </c>
      <c r="D15" s="91">
        <v>177591034.45</v>
      </c>
      <c r="E15" s="91">
        <f t="shared" si="3"/>
        <v>1581183457.5600002</v>
      </c>
      <c r="F15" s="105">
        <v>198362076</v>
      </c>
      <c r="G15" s="91">
        <f t="shared" si="1"/>
        <v>1794093904.49</v>
      </c>
      <c r="H15" s="93">
        <f t="shared" si="0"/>
        <v>11.695996711955644</v>
      </c>
    </row>
    <row r="16" spans="1:8" ht="18" customHeight="1">
      <c r="A16" s="90" t="s">
        <v>83</v>
      </c>
      <c r="B16" s="91">
        <v>197007932.63000003</v>
      </c>
      <c r="C16" s="91">
        <f t="shared" si="2"/>
        <v>1755684312.91</v>
      </c>
      <c r="D16" s="91">
        <v>186598813.94</v>
      </c>
      <c r="E16" s="91">
        <f t="shared" si="3"/>
        <v>1767782271.5000002</v>
      </c>
      <c r="F16" s="106">
        <v>222697015</v>
      </c>
      <c r="G16" s="91">
        <f t="shared" si="1"/>
        <v>2016790919.49</v>
      </c>
      <c r="H16" s="93">
        <f t="shared" si="0"/>
        <v>19.345353969724165</v>
      </c>
    </row>
    <row r="17" spans="1:8" ht="18" customHeight="1">
      <c r="A17" s="90" t="s">
        <v>84</v>
      </c>
      <c r="B17" s="91">
        <v>174276441.06000003</v>
      </c>
      <c r="C17" s="91">
        <f t="shared" si="2"/>
        <v>1929960753.97</v>
      </c>
      <c r="D17" s="95">
        <v>191986315.59999993</v>
      </c>
      <c r="E17" s="91">
        <f t="shared" si="3"/>
        <v>1959768587.1000001</v>
      </c>
      <c r="F17" s="106">
        <v>230176220</v>
      </c>
      <c r="G17" s="91">
        <f t="shared" si="1"/>
        <v>2246967139.49</v>
      </c>
      <c r="H17" s="93">
        <f t="shared" si="0"/>
        <v>19.891992968690566</v>
      </c>
    </row>
    <row r="18" spans="1:8" ht="18" customHeight="1">
      <c r="A18" s="90" t="s">
        <v>85</v>
      </c>
      <c r="B18" s="91">
        <v>179237979.17999998</v>
      </c>
      <c r="C18" s="91">
        <f t="shared" si="2"/>
        <v>2109198733.15</v>
      </c>
      <c r="D18" s="91">
        <v>188071217.40999997</v>
      </c>
      <c r="E18" s="91">
        <f t="shared" si="3"/>
        <v>2147839804.51</v>
      </c>
      <c r="F18" s="91"/>
      <c r="G18" s="91"/>
      <c r="H18" s="96"/>
    </row>
    <row r="19" spans="1:8" ht="18" customHeight="1" thickBot="1">
      <c r="A19" s="97" t="s">
        <v>86</v>
      </c>
      <c r="B19" s="98">
        <f>SUM(B7:B18)</f>
        <v>2109198733.15</v>
      </c>
      <c r="C19" s="99"/>
      <c r="D19" s="98">
        <f>SUM(D7:D18)</f>
        <v>2147839804.51</v>
      </c>
      <c r="E19" s="100"/>
      <c r="F19" s="98">
        <f>SUM(F7:F18)</f>
        <v>2246967139.49</v>
      </c>
      <c r="G19" s="100"/>
      <c r="H19" s="101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2017-03-01T19:27:22Z</cp:lastPrinted>
  <dcterms:created xsi:type="dcterms:W3CDTF">2010-11-12T12:53:26Z</dcterms:created>
  <dcterms:modified xsi:type="dcterms:W3CDTF">2017-12-01T14:12:40Z</dcterms:modified>
  <cp:category/>
  <cp:version/>
  <cp:contentType/>
  <cp:contentStatus/>
</cp:coreProperties>
</file>