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2" hidden="1">{"'genel'!$A$1:$I$18"}</definedName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2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2" hidden="1">{"'genel'!$A$1:$I$18"}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<sst xmlns="http://schemas.openxmlformats.org/spreadsheetml/2006/main" count="110" uniqueCount="90">
  <si>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</si>
  <si>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</si>
  <si>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</si>
  <si>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</si>
  <si>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</si>
  <si>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</si>
  <si>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</si>
  <si>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</si>
  <si>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</si>
  <si>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</si>
  <si>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</si>
  <si>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</si>
  <si>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</si>
  <si>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</si>
  <si>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</si>
  <si>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</si>
  <si>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</si>
  <si>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</si>
  <si>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</si>
  <si>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</si>
  <si>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</si>
  <si>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</si>
  <si>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</si>
  <si>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</si>
  <si>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</si>
  <si>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</si>
  <si>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</si>
  <si>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</si>
  <si>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</si>
  <si>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</si>
  <si>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</si>
  <si>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</si>
  <si>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</si>
  <si>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</si>
  <si>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</si>
  <si>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</si>
  <si>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</si>
  <si>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</si>
  <si>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</si>
  <si>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</si>
  <si>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</si>
  <si>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</si>
  <si>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</si>
  <si>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</si>
  <si>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</si>
  <si>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</si>
  <si>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</si>
  <si>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</si>
  <si>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</si>
  <si>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</si>
  <si>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</si>
  <si>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</si>
  <si>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</si>
  <si>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</si>
  <si>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</si>
  <si>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</si>
  <si>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 xml:space="preserve"> 2018/2019</t>
  </si>
  <si>
    <t>GENEL İHRACAT TOPLAMI</t>
  </si>
  <si>
    <t>T O P L A M (TİM*)</t>
  </si>
  <si>
    <t>Pay (2020) (%)</t>
  </si>
  <si>
    <t>Değişim (2019/2020) (%)</t>
  </si>
  <si>
    <t xml:space="preserve"> 2019/2020</t>
  </si>
  <si>
    <t>Pay (19-20) (%)</t>
  </si>
  <si>
    <t xml:space="preserve">  Değişim   (18-19/19-20) (%)</t>
  </si>
  <si>
    <t>İhracatçı Birlikleri Kaydından Muaf İhracat ile Antrepo ve Serbest Bölgeler Farkı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</si>
  <si>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</si>
  <si>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</si>
  <si>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</si>
  <si>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</si>
  <si>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</si>
  <si>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2018</t>
  </si>
  <si>
    <t>2019</t>
  </si>
  <si>
    <t>2020</t>
  </si>
  <si>
    <t>DEGISIM %</t>
  </si>
  <si>
    <t>KÜMÜLATIF</t>
  </si>
  <si>
    <t>2019/2020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</si>
  <si>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</si>
  <si>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</si>
  <si>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</si>
  <si>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</si>
  <si>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</si>
  <si>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</si>
  <si>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</si>
  <si>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</si>
  <si>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</si>
  <si>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</si>
  <si>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</si>
  <si>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</si>
  <si>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</si>
  <si>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- 30 KASIM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</si>
</sst>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7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49" applyFont="1" applyBorder="1">
      <alignment/>
      <protection/>
    </xf>
    <xf numFmtId="3" fontId="17" fillId="33" borderId="14" xfId="49" applyNumberFormat="1" applyFont="1" applyFill="1" applyBorder="1" applyAlignment="1">
      <alignment horizontal="right"/>
      <protection/>
    </xf>
    <xf numFmtId="204" fontId="18" fillId="34" borderId="14" xfId="49" applyNumberFormat="1" applyFont="1" applyFill="1" applyBorder="1" applyAlignment="1">
      <alignment horizontal="center"/>
      <protection/>
    </xf>
    <xf numFmtId="204" fontId="17" fillId="0" borderId="14" xfId="49" applyNumberFormat="1" applyFont="1" applyBorder="1" applyAlignment="1">
      <alignment horizontal="center"/>
      <protection/>
    </xf>
    <xf numFmtId="3" fontId="18" fillId="33" borderId="14" xfId="49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49" applyNumberFormat="1" applyFont="1" applyFill="1" applyBorder="1" applyAlignment="1">
      <alignment horizontal="center"/>
      <protection/>
    </xf>
    <xf numFmtId="204" fontId="17" fillId="0" borderId="15" xfId="49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49" applyFont="1" applyFill="1" applyBorder="1" applyAlignment="1">
      <alignment wrapText="1"/>
      <protection/>
    </xf>
    <xf numFmtId="3" fontId="19" fillId="0" borderId="19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210" fontId="19" fillId="0" borderId="21" xfId="0" applyNumberFormat="1" applyFont="1" applyBorder="1" applyAlignment="1">
      <alignment horizontal="right"/>
    </xf>
    <xf numFmtId="3" fontId="5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" fontId="19" fillId="0" borderId="21" xfId="0" applyNumberFormat="1" applyFont="1" applyBorder="1" applyAlignment="1">
      <alignment horizontal="right"/>
    </xf>
    <xf numFmtId="0" fontId="20" fillId="0" borderId="22" xfId="0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0" fillId="32" borderId="32" xfId="0" applyFont="1" applyFill="1" applyBorder="1" applyAlignment="1">
      <alignment horizontal="center"/>
    </xf>
    <xf numFmtId="0" fontId="20" fillId="32" borderId="33" xfId="0" applyFont="1" applyFill="1" applyBorder="1" applyAlignment="1">
      <alignment horizontal="center"/>
    </xf>
    <xf numFmtId="0" fontId="20" fillId="32" borderId="34" xfId="0" applyFont="1" applyFill="1" applyBorder="1" applyAlignment="1">
      <alignment horizontal="center"/>
    </xf>
    <xf numFmtId="0" fontId="20" fillId="32" borderId="19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20" xfId="0" applyFont="1" applyFill="1" applyBorder="1" applyAlignment="1">
      <alignment horizontal="center"/>
    </xf>
    <xf numFmtId="3" fontId="20" fillId="0" borderId="35" xfId="0" applyNumberFormat="1" applyFont="1" applyBorder="1" applyAlignment="1" quotePrefix="1">
      <alignment horizontal="center"/>
    </xf>
    <xf numFmtId="3" fontId="20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325"/>
          <c:w val="0.8055"/>
          <c:h val="0.803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201974</c:v>
              </c:pt>
              <c:pt idx="1">
                <c:v>208989.71479</c:v>
              </c:pt>
              <c:pt idx="2">
                <c:v>198515.66227</c:v>
              </c:pt>
              <c:pt idx="3">
                <c:v>227928.04241</c:v>
              </c:pt>
              <c:pt idx="4">
                <c:v>207318.611359999</c:v>
              </c:pt>
              <c:pt idx="5">
                <c:v>227388.143359999</c:v>
              </c:pt>
              <c:pt idx="6">
                <c:v>205835.41733</c:v>
              </c:pt>
              <c:pt idx="7">
                <c:v>201793.190389999</c:v>
              </c:pt>
              <c:pt idx="8">
                <c:v>202315.18273</c:v>
              </c:pt>
              <c:pt idx="9">
                <c:v>215342.84453</c:v>
              </c:pt>
              <c:pt idx="10">
                <c:v>223287.93234</c:v>
              </c:pt>
              <c:pt idx="11">
                <c:v>234500.43729</c:v>
              </c:pt>
              <c:pt idx="12">
                <c:v>190414.860889999</c:v>
              </c:pt>
            </c:numLit>
          </c:val>
          <c:smooth val="0"/>
        </c:ser>
        <c:ser>
          <c:idx val="2"/>
          <c:order val="1"/>
          <c:tx>
            <c:v>2019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190414.860889999</c:v>
              </c:pt>
              <c:pt idx="1">
                <c:v>196083.319129999</c:v>
              </c:pt>
              <c:pt idx="2">
                <c:v>189307.401819999</c:v>
              </c:pt>
              <c:pt idx="3">
                <c:v>218121.48548</c:v>
              </c:pt>
              <c:pt idx="4">
                <c:v>207157.980889999</c:v>
              </c:pt>
              <c:pt idx="5">
                <c:v>243589.314939999</c:v>
              </c:pt>
              <c:pt idx="6">
                <c:v>152581.020139999</c:v>
              </c:pt>
              <c:pt idx="7">
                <c:v>207771.11423</c:v>
              </c:pt>
              <c:pt idx="8">
                <c:v>189303.620899999</c:v>
              </c:pt>
              <c:pt idx="9">
                <c:v>209996.823509999</c:v>
              </c:pt>
              <c:pt idx="10">
                <c:v>209161.17229</c:v>
              </c:pt>
              <c:pt idx="11">
                <c:v>220662.3988</c:v>
              </c:pt>
              <c:pt idx="12">
                <c:v>189595.06542</c:v>
              </c:pt>
            </c:numLit>
          </c:val>
          <c:smooth val="0"/>
        </c:ser>
        <c:ser>
          <c:idx val="3"/>
          <c:order val="2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53047"/>
        <c:axId val="17577424"/>
      </c:lineChart>
      <c:catAx>
        <c:axId val="19530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577424"/>
        <c:crosses val="autoZero"/>
        <c:auto val="0"/>
        <c:lblOffset val="100"/>
        <c:tickLblSkip val="1"/>
        <c:noMultiLvlLbl val="0"/>
      </c:catAx>
      <c:valAx>
        <c:axId val="1757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5304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34275"/>
          <c:w val="0.126"/>
          <c:h val="0.1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19050</xdr:colOff>
      <xdr:row>33</xdr:row>
      <xdr:rowOff>219075</xdr:rowOff>
    </xdr:to>
    <xdr:graphicFrame>
      <xdr:nvGraphicFramePr>
        <xdr:cNvPr id="1" name="Grafik 3"/>
        <xdr:cNvGraphicFramePr/>
      </xdr:nvGraphicFramePr>
      <xdr:xfrm>
        <a:off x="0" y="4953000"/>
        <a:ext cx="65055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9" bestFit="1" customWidth="1"/>
    <col min="13" max="13" width="6.00390625" style="69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10"/>
      <c r="O1" s="10"/>
      <c r="P1" s="10"/>
    </row>
    <row r="2" spans="1:16" ht="25.5" customHeight="1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"/>
      <c r="O2" s="10"/>
      <c r="P2" s="10"/>
    </row>
    <row r="3" spans="1:13" ht="32.25" customHeight="1">
      <c r="A3" s="95" t="s">
        <v>2</v>
      </c>
      <c r="B3" s="92" t="s">
        <v>86</v>
      </c>
      <c r="C3" s="92"/>
      <c r="D3" s="92"/>
      <c r="E3" s="92"/>
      <c r="F3" s="92" t="s">
        <v>89</v>
      </c>
      <c r="G3" s="92"/>
      <c r="H3" s="92"/>
      <c r="I3" s="92"/>
      <c r="J3" s="92" t="s">
        <v>55</v>
      </c>
      <c r="K3" s="92"/>
      <c r="L3" s="92"/>
      <c r="M3" s="93"/>
    </row>
    <row r="4" spans="1:121" ht="27">
      <c r="A4" s="96"/>
      <c r="B4" s="49">
        <v>2019</v>
      </c>
      <c r="C4" s="49">
        <v>2020</v>
      </c>
      <c r="D4" s="50" t="s">
        <v>60</v>
      </c>
      <c r="E4" s="50" t="s">
        <v>59</v>
      </c>
      <c r="F4" s="49">
        <v>2019</v>
      </c>
      <c r="G4" s="49">
        <v>2020</v>
      </c>
      <c r="H4" s="50" t="s">
        <v>60</v>
      </c>
      <c r="I4" s="50" t="s">
        <v>59</v>
      </c>
      <c r="J4" s="51" t="s">
        <v>56</v>
      </c>
      <c r="K4" s="51" t="s">
        <v>61</v>
      </c>
      <c r="L4" s="52" t="s">
        <v>63</v>
      </c>
      <c r="M4" s="53" t="s">
        <v>62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2353316.44907</v>
      </c>
      <c r="C5" s="11">
        <v>2313169.11149</v>
      </c>
      <c r="D5" s="23">
        <v>-1.7059897573854022</v>
      </c>
      <c r="E5" s="23">
        <v>14.378637508218306</v>
      </c>
      <c r="F5" s="40">
        <v>21115404.94226</v>
      </c>
      <c r="G5" s="40">
        <v>21773662.09454</v>
      </c>
      <c r="H5" s="23">
        <v>3.1174261354683983</v>
      </c>
      <c r="I5" s="23">
        <v>14.352716504099197</v>
      </c>
      <c r="J5" s="44">
        <v>23194254.835860003</v>
      </c>
      <c r="K5" s="44">
        <v>24032473.994349997</v>
      </c>
      <c r="L5" s="59">
        <v>3.613908549431159</v>
      </c>
      <c r="M5" s="60">
        <v>14.382879629437625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1617010.42457</v>
      </c>
      <c r="C6" s="11">
        <v>1562289.8494000002</v>
      </c>
      <c r="D6" s="23">
        <v>-3.38405828054889</v>
      </c>
      <c r="E6" s="23">
        <v>9.711179055482853</v>
      </c>
      <c r="F6" s="40">
        <v>13805027.19372</v>
      </c>
      <c r="G6" s="40">
        <v>14583819.852179999</v>
      </c>
      <c r="H6" s="23">
        <v>5.64136997002278</v>
      </c>
      <c r="I6" s="23">
        <v>9.613331509249525</v>
      </c>
      <c r="J6" s="44">
        <v>15211621.956620002</v>
      </c>
      <c r="K6" s="44">
        <v>16117994.469159998</v>
      </c>
      <c r="L6" s="59">
        <v>5.958421232954374</v>
      </c>
      <c r="M6" s="60">
        <v>9.646246756466729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620369.65684</v>
      </c>
      <c r="C7" s="4">
        <v>612402.61511</v>
      </c>
      <c r="D7" s="24">
        <v>-1.2842410395411594</v>
      </c>
      <c r="E7" s="24">
        <v>3.80668891349654</v>
      </c>
      <c r="F7" s="41">
        <v>6158601.8168</v>
      </c>
      <c r="G7" s="41">
        <v>6532204.21959</v>
      </c>
      <c r="H7" s="24">
        <v>6.066350998222563</v>
      </c>
      <c r="I7" s="24">
        <v>4.30588455463199</v>
      </c>
      <c r="J7" s="45">
        <v>6751755.52939</v>
      </c>
      <c r="K7" s="45">
        <v>7161443.15298</v>
      </c>
      <c r="L7" s="61">
        <v>6.067868153795758</v>
      </c>
      <c r="M7" s="62">
        <v>4.285958027733111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331627.44492</v>
      </c>
      <c r="C8" s="4">
        <v>371601.85784</v>
      </c>
      <c r="D8" s="24">
        <v>12.054012275625512</v>
      </c>
      <c r="E8" s="24">
        <v>2.309873664109287</v>
      </c>
      <c r="F8" s="41">
        <v>1910513.74009</v>
      </c>
      <c r="G8" s="41">
        <v>2326231.49674</v>
      </c>
      <c r="H8" s="24">
        <v>21.75947484316006</v>
      </c>
      <c r="I8" s="24">
        <v>1.533400355468359</v>
      </c>
      <c r="J8" s="45">
        <v>2192293.61573</v>
      </c>
      <c r="K8" s="45">
        <v>2676143.06262</v>
      </c>
      <c r="L8" s="61">
        <v>22.070467359769477</v>
      </c>
      <c r="M8" s="62">
        <v>1.601609703181916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139251.74164</v>
      </c>
      <c r="C9" s="4">
        <v>165001.71</v>
      </c>
      <c r="D9" s="24">
        <v>18.49166700303828</v>
      </c>
      <c r="E9" s="24">
        <v>1.0256490822661652</v>
      </c>
      <c r="F9" s="41">
        <v>1420796.97109</v>
      </c>
      <c r="G9" s="41">
        <v>1532795.07114</v>
      </c>
      <c r="H9" s="24">
        <v>7.882765963674449</v>
      </c>
      <c r="I9" s="24">
        <v>1.0103846114370298</v>
      </c>
      <c r="J9" s="45">
        <v>1548899.60314</v>
      </c>
      <c r="K9" s="45">
        <v>1660563.15387</v>
      </c>
      <c r="L9" s="61">
        <v>7.209218112241141</v>
      </c>
      <c r="M9" s="62">
        <v>0.9938086259786048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151255.05349</v>
      </c>
      <c r="C10" s="4">
        <v>154898.92437</v>
      </c>
      <c r="D10" s="24">
        <v>2.409090338420271</v>
      </c>
      <c r="E10" s="24">
        <v>0.9628502615161177</v>
      </c>
      <c r="F10" s="41">
        <v>1293906.07569</v>
      </c>
      <c r="G10" s="41">
        <v>1273789.64955</v>
      </c>
      <c r="H10" s="24">
        <v>-1.55470528486951</v>
      </c>
      <c r="I10" s="24">
        <v>0.8396539657162921</v>
      </c>
      <c r="J10" s="45">
        <v>1420407.69968</v>
      </c>
      <c r="K10" s="45">
        <v>1396313.59764</v>
      </c>
      <c r="L10" s="61">
        <v>-1.6962807259794581</v>
      </c>
      <c r="M10" s="62">
        <v>0.8356613807019874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264184.22904</v>
      </c>
      <c r="C11" s="4">
        <v>156125.50004</v>
      </c>
      <c r="D11" s="24">
        <v>-40.902793248736614</v>
      </c>
      <c r="E11" s="24">
        <v>0.9704746443801834</v>
      </c>
      <c r="F11" s="41">
        <v>1841369.80479</v>
      </c>
      <c r="G11" s="41">
        <v>1774006.96086</v>
      </c>
      <c r="H11" s="24">
        <v>-3.65830067131368</v>
      </c>
      <c r="I11" s="24">
        <v>1.1693861544727024</v>
      </c>
      <c r="J11" s="45">
        <v>2006007.24628</v>
      </c>
      <c r="K11" s="45">
        <v>1961021.59659</v>
      </c>
      <c r="L11" s="61">
        <v>-2.2425467192814406</v>
      </c>
      <c r="M11" s="62">
        <v>1.1736260520291233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25258.21793</v>
      </c>
      <c r="C12" s="4">
        <v>25232.02417</v>
      </c>
      <c r="D12" s="24">
        <v>-0.10370391162429207</v>
      </c>
      <c r="E12" s="24">
        <v>0.15684202565948074</v>
      </c>
      <c r="F12" s="41">
        <v>255922.54642</v>
      </c>
      <c r="G12" s="41">
        <v>241037.0092</v>
      </c>
      <c r="H12" s="24">
        <v>-5.816422752988329</v>
      </c>
      <c r="I12" s="24">
        <v>0.15888626566456496</v>
      </c>
      <c r="J12" s="45">
        <v>288997.91152</v>
      </c>
      <c r="K12" s="45">
        <v>267773.88766</v>
      </c>
      <c r="L12" s="61">
        <v>-7.344005964739027</v>
      </c>
      <c r="M12" s="62">
        <v>0.16025647609254806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75957.00864</v>
      </c>
      <c r="C13" s="4">
        <v>68067.4782</v>
      </c>
      <c r="D13" s="24">
        <v>-10.386836687306387</v>
      </c>
      <c r="E13" s="24">
        <v>0.42310680627493014</v>
      </c>
      <c r="F13" s="41">
        <v>827545.73121</v>
      </c>
      <c r="G13" s="41">
        <v>810747.84232</v>
      </c>
      <c r="H13" s="24">
        <v>-2.029844183407101</v>
      </c>
      <c r="I13" s="24">
        <v>0.5344270470720243</v>
      </c>
      <c r="J13" s="45">
        <v>899555.61992</v>
      </c>
      <c r="K13" s="45">
        <v>891619.28242</v>
      </c>
      <c r="L13" s="61">
        <v>-0.8822508941365764</v>
      </c>
      <c r="M13" s="62">
        <v>0.5336135105086279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9107.07207</v>
      </c>
      <c r="C14" s="4">
        <v>8959.73967</v>
      </c>
      <c r="D14" s="24">
        <v>-1.6177801039406876</v>
      </c>
      <c r="E14" s="24">
        <v>0.05569365778014818</v>
      </c>
      <c r="F14" s="41">
        <v>96370.50763</v>
      </c>
      <c r="G14" s="41">
        <v>93007.60278</v>
      </c>
      <c r="H14" s="24">
        <v>-3.48955809479738</v>
      </c>
      <c r="I14" s="24">
        <v>0.06130855478656266</v>
      </c>
      <c r="J14" s="45">
        <v>103704.73096</v>
      </c>
      <c r="K14" s="45">
        <v>103116.73538</v>
      </c>
      <c r="L14" s="61">
        <v>-0.5669901214311992</v>
      </c>
      <c r="M14" s="62">
        <v>0.061712980240810435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215149.30801</v>
      </c>
      <c r="C15" s="11">
        <v>228076.69453</v>
      </c>
      <c r="D15" s="23">
        <v>6.008565232940068</v>
      </c>
      <c r="E15" s="23">
        <v>1.41772259469914</v>
      </c>
      <c r="F15" s="40">
        <v>2304162.02076</v>
      </c>
      <c r="G15" s="40">
        <v>2196996.66079</v>
      </c>
      <c r="H15" s="23">
        <v>-4.650947242618507</v>
      </c>
      <c r="I15" s="23">
        <v>1.4482116097814661</v>
      </c>
      <c r="J15" s="44">
        <v>2517911.02737</v>
      </c>
      <c r="K15" s="44">
        <v>2397854.82056</v>
      </c>
      <c r="L15" s="59">
        <v>-4.768087732448616</v>
      </c>
      <c r="M15" s="60">
        <v>1.4350606292589492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215149.30801</v>
      </c>
      <c r="C16" s="4">
        <v>228076.69453</v>
      </c>
      <c r="D16" s="24">
        <v>6.008565232940068</v>
      </c>
      <c r="E16" s="24">
        <v>1.41772259469914</v>
      </c>
      <c r="F16" s="41">
        <v>2304162.02076</v>
      </c>
      <c r="G16" s="41">
        <v>2196996.66079</v>
      </c>
      <c r="H16" s="24">
        <v>-4.650947242618507</v>
      </c>
      <c r="I16" s="24">
        <v>1.4482116097814661</v>
      </c>
      <c r="J16" s="45">
        <v>2517911.02737</v>
      </c>
      <c r="K16" s="45">
        <v>2397854.82056</v>
      </c>
      <c r="L16" s="61">
        <v>-4.768087732448616</v>
      </c>
      <c r="M16" s="62">
        <v>1.4350606292589492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521156.71649</v>
      </c>
      <c r="C17" s="11">
        <v>522802.56756</v>
      </c>
      <c r="D17" s="23">
        <v>0.3158073220440892</v>
      </c>
      <c r="E17" s="23">
        <v>3.249735858036313</v>
      </c>
      <c r="F17" s="40">
        <v>5006215.72778</v>
      </c>
      <c r="G17" s="40">
        <v>4992845.58157</v>
      </c>
      <c r="H17" s="23">
        <v>-0.2670709161774156</v>
      </c>
      <c r="I17" s="23">
        <v>3.291173385068206</v>
      </c>
      <c r="J17" s="44">
        <v>5464721.85187</v>
      </c>
      <c r="K17" s="44">
        <v>5516624.70463</v>
      </c>
      <c r="L17" s="59">
        <v>0.9497803212479758</v>
      </c>
      <c r="M17" s="60">
        <v>3.301572243711949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521156.71649</v>
      </c>
      <c r="C18" s="4">
        <v>522802.56756</v>
      </c>
      <c r="D18" s="24">
        <v>0.3158073220440892</v>
      </c>
      <c r="E18" s="24">
        <v>3.249735858036313</v>
      </c>
      <c r="F18" s="41">
        <v>5006215.72778</v>
      </c>
      <c r="G18" s="41">
        <v>4992845.58157</v>
      </c>
      <c r="H18" s="24">
        <v>-0.2670709161774156</v>
      </c>
      <c r="I18" s="24">
        <v>3.291173385068206</v>
      </c>
      <c r="J18" s="45">
        <v>5464721.85187</v>
      </c>
      <c r="K18" s="45">
        <v>5516624.70463</v>
      </c>
      <c r="L18" s="61">
        <v>0.9497803212479758</v>
      </c>
      <c r="M18" s="62">
        <v>3.301572243711949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12094493.10191</v>
      </c>
      <c r="C19" s="11">
        <v>12222165.51726</v>
      </c>
      <c r="D19" s="23">
        <v>1.0556243595677193</v>
      </c>
      <c r="E19" s="23">
        <v>75.97286625746418</v>
      </c>
      <c r="F19" s="40">
        <v>126692198.63517</v>
      </c>
      <c r="G19" s="40">
        <v>114379651.70975998</v>
      </c>
      <c r="H19" s="23">
        <v>-9.718472848407913</v>
      </c>
      <c r="I19" s="23">
        <v>75.39653677455824</v>
      </c>
      <c r="J19" s="44">
        <v>137758783.08359998</v>
      </c>
      <c r="K19" s="44">
        <v>125876768.27818999</v>
      </c>
      <c r="L19" s="59">
        <v>-8.625232119101476</v>
      </c>
      <c r="M19" s="60">
        <v>75.33433331555703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1050208.51614</v>
      </c>
      <c r="C20" s="11">
        <v>1068117.0726</v>
      </c>
      <c r="D20" s="23">
        <v>1.7052381679232904</v>
      </c>
      <c r="E20" s="23">
        <v>6.639405708371222</v>
      </c>
      <c r="F20" s="40">
        <v>11180698.6624</v>
      </c>
      <c r="G20" s="40">
        <v>10057196.61552</v>
      </c>
      <c r="H20" s="23">
        <v>-10.048585341614361</v>
      </c>
      <c r="I20" s="23">
        <v>6.629481582923134</v>
      </c>
      <c r="J20" s="44">
        <v>12126223.17628</v>
      </c>
      <c r="K20" s="44">
        <v>10995668.8939</v>
      </c>
      <c r="L20" s="59">
        <v>-9.323218498827131</v>
      </c>
      <c r="M20" s="60">
        <v>6.58065341850764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674306.97266</v>
      </c>
      <c r="C21" s="4">
        <v>705863.70336</v>
      </c>
      <c r="D21" s="24">
        <v>4.67987607713967</v>
      </c>
      <c r="E21" s="24">
        <v>4.387642161745965</v>
      </c>
      <c r="F21" s="41">
        <v>7321482.1681</v>
      </c>
      <c r="G21" s="41">
        <v>6518454.69559</v>
      </c>
      <c r="H21" s="24">
        <v>-10.96809982012692</v>
      </c>
      <c r="I21" s="24">
        <v>4.296821172497121</v>
      </c>
      <c r="J21" s="45">
        <v>7942973.16558</v>
      </c>
      <c r="K21" s="45">
        <v>7116502.81211</v>
      </c>
      <c r="L21" s="61">
        <v>-10.40505030347349</v>
      </c>
      <c r="M21" s="62">
        <v>4.2590622735385555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124237.49191</v>
      </c>
      <c r="C22" s="4">
        <v>104495.85234</v>
      </c>
      <c r="D22" s="24">
        <v>-15.89024316773975</v>
      </c>
      <c r="E22" s="24">
        <v>0.6495452383683885</v>
      </c>
      <c r="F22" s="41">
        <v>1551123.22143</v>
      </c>
      <c r="G22" s="41">
        <v>1223617.71469</v>
      </c>
      <c r="H22" s="24">
        <v>-21.11408701870045</v>
      </c>
      <c r="I22" s="24">
        <v>0.8065817358644158</v>
      </c>
      <c r="J22" s="45">
        <v>1685059.77827</v>
      </c>
      <c r="K22" s="45">
        <v>1337873.37858</v>
      </c>
      <c r="L22" s="61">
        <v>-20.603803150915255</v>
      </c>
      <c r="M22" s="62">
        <v>0.8006862617668515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251664.05157</v>
      </c>
      <c r="C23" s="4">
        <v>257757.5169</v>
      </c>
      <c r="D23" s="24">
        <v>2.4212696616723934</v>
      </c>
      <c r="E23" s="24">
        <v>1.6022183082568693</v>
      </c>
      <c r="F23" s="41">
        <v>2308093.27287</v>
      </c>
      <c r="G23" s="41">
        <v>2315124.20524</v>
      </c>
      <c r="H23" s="24">
        <v>0.3046208076876129</v>
      </c>
      <c r="I23" s="24">
        <v>1.5260786745615968</v>
      </c>
      <c r="J23" s="45">
        <v>2498190.23243</v>
      </c>
      <c r="K23" s="45">
        <v>2541292.70321</v>
      </c>
      <c r="L23" s="61">
        <v>1.725347822614539</v>
      </c>
      <c r="M23" s="62">
        <v>1.5209048832022332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1813159.1683</v>
      </c>
      <c r="C24" s="11">
        <v>1638293.72631</v>
      </c>
      <c r="D24" s="23">
        <v>-9.644241115023126</v>
      </c>
      <c r="E24" s="23">
        <v>10.18361844172565</v>
      </c>
      <c r="F24" s="40">
        <v>18774376.84712</v>
      </c>
      <c r="G24" s="40">
        <v>16465972.78158</v>
      </c>
      <c r="H24" s="23">
        <v>-12.295502984399238</v>
      </c>
      <c r="I24" s="23">
        <v>10.85400509441608</v>
      </c>
      <c r="J24" s="46">
        <v>20277956.39677</v>
      </c>
      <c r="K24" s="46">
        <v>18279808.51098</v>
      </c>
      <c r="L24" s="63">
        <v>-9.853793186517942</v>
      </c>
      <c r="M24" s="64">
        <v>10.940042441090586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1813159.1683</v>
      </c>
      <c r="C25" s="4">
        <v>1638293.72631</v>
      </c>
      <c r="D25" s="24">
        <v>-9.644241115023126</v>
      </c>
      <c r="E25" s="24">
        <v>10.18361844172565</v>
      </c>
      <c r="F25" s="41">
        <v>18774376.84712</v>
      </c>
      <c r="G25" s="41">
        <v>16465972.78158</v>
      </c>
      <c r="H25" s="24">
        <v>-12.295502984399238</v>
      </c>
      <c r="I25" s="24">
        <v>10.85400509441608</v>
      </c>
      <c r="J25" s="45">
        <v>20277956.39677</v>
      </c>
      <c r="K25" s="45">
        <v>18279808.51098</v>
      </c>
      <c r="L25" s="61">
        <v>-9.853793186517942</v>
      </c>
      <c r="M25" s="62">
        <v>10.940042441090586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9231125.41747</v>
      </c>
      <c r="C26" s="11">
        <v>9515754.718349999</v>
      </c>
      <c r="D26" s="23">
        <v>3.0833651153881436</v>
      </c>
      <c r="E26" s="23">
        <v>59.1498421073673</v>
      </c>
      <c r="F26" s="40">
        <v>96737123.12565</v>
      </c>
      <c r="G26" s="40">
        <v>87856482.31265998</v>
      </c>
      <c r="H26" s="23">
        <v>-9.180178742193036</v>
      </c>
      <c r="I26" s="23">
        <v>57.913050097219035</v>
      </c>
      <c r="J26" s="44">
        <v>105354603.51054999</v>
      </c>
      <c r="K26" s="44">
        <v>96601290.87330998</v>
      </c>
      <c r="L26" s="59">
        <v>-8.30842919584759</v>
      </c>
      <c r="M26" s="60">
        <v>57.81363745595881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1537167.57636</v>
      </c>
      <c r="C27" s="4">
        <v>1523645.04432</v>
      </c>
      <c r="D27" s="24">
        <v>-0.8797044803677947</v>
      </c>
      <c r="E27" s="24">
        <v>9.470963309448118</v>
      </c>
      <c r="F27" s="41">
        <v>16370248.70022</v>
      </c>
      <c r="G27" s="41">
        <v>15488797.22972</v>
      </c>
      <c r="H27" s="24">
        <v>-5.384472078839914</v>
      </c>
      <c r="I27" s="24">
        <v>10.209872581948174</v>
      </c>
      <c r="J27" s="45">
        <v>17676168.38405</v>
      </c>
      <c r="K27" s="45">
        <v>16814918.1442</v>
      </c>
      <c r="L27" s="61">
        <v>-4.872380830152898</v>
      </c>
      <c r="M27" s="62">
        <v>10.063339450767042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2690139.2655</v>
      </c>
      <c r="C28" s="4">
        <v>2698269.46231</v>
      </c>
      <c r="D28" s="24">
        <v>0.3022221531155017</v>
      </c>
      <c r="E28" s="24">
        <v>16.77241767812631</v>
      </c>
      <c r="F28" s="41">
        <v>28049242.76723</v>
      </c>
      <c r="G28" s="41">
        <v>22752399.02301</v>
      </c>
      <c r="H28" s="24">
        <v>-18.88408820222525</v>
      </c>
      <c r="I28" s="24">
        <v>14.997878241496846</v>
      </c>
      <c r="J28" s="45">
        <v>30521313.60345</v>
      </c>
      <c r="K28" s="45">
        <v>25290238.11113</v>
      </c>
      <c r="L28" s="61">
        <v>-17.139090277322474</v>
      </c>
      <c r="M28" s="62">
        <v>15.13562235156127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162195.85331</v>
      </c>
      <c r="C29" s="4">
        <v>223266.49662</v>
      </c>
      <c r="D29" s="24">
        <v>37.65240729877201</v>
      </c>
      <c r="E29" s="24">
        <v>1.3878224495920974</v>
      </c>
      <c r="F29" s="41">
        <v>931164.52813</v>
      </c>
      <c r="G29" s="41">
        <v>1186886.1836</v>
      </c>
      <c r="H29" s="24">
        <v>27.4625641059964</v>
      </c>
      <c r="I29" s="24">
        <v>0.7823691229283275</v>
      </c>
      <c r="J29" s="45">
        <v>969740.882</v>
      </c>
      <c r="K29" s="45">
        <v>1298035.82872</v>
      </c>
      <c r="L29" s="61">
        <v>33.853883322204844</v>
      </c>
      <c r="M29" s="62">
        <v>0.7768444099249311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1013034.50223</v>
      </c>
      <c r="C30" s="4">
        <v>1112631.17046</v>
      </c>
      <c r="D30" s="24">
        <v>9.831517881252525</v>
      </c>
      <c r="E30" s="24">
        <v>6.916104923294602</v>
      </c>
      <c r="F30" s="41">
        <v>10262226.7054</v>
      </c>
      <c r="G30" s="41">
        <v>9836452.84364</v>
      </c>
      <c r="H30" s="24">
        <v>-4.148942271329446</v>
      </c>
      <c r="I30" s="24">
        <v>6.483972170492523</v>
      </c>
      <c r="J30" s="45">
        <v>11219496.00485</v>
      </c>
      <c r="K30" s="45">
        <v>10809889.27012</v>
      </c>
      <c r="L30" s="61">
        <v>-3.650847903978339</v>
      </c>
      <c r="M30" s="62">
        <v>6.469468612188568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682990.11842</v>
      </c>
      <c r="C31" s="4">
        <v>694521.38013</v>
      </c>
      <c r="D31" s="24">
        <v>1.6883497138547068</v>
      </c>
      <c r="E31" s="24">
        <v>4.317138386896505</v>
      </c>
      <c r="F31" s="41">
        <v>7092584.74526</v>
      </c>
      <c r="G31" s="41">
        <v>6709160.00643</v>
      </c>
      <c r="H31" s="24">
        <v>-5.405994466068866</v>
      </c>
      <c r="I31" s="24">
        <v>4.422529895743957</v>
      </c>
      <c r="J31" s="45">
        <v>7754786.63533</v>
      </c>
      <c r="K31" s="45">
        <v>7449587.20484</v>
      </c>
      <c r="L31" s="61">
        <v>-3.935626405239099</v>
      </c>
      <c r="M31" s="62">
        <v>4.458405575780605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689664.21105</v>
      </c>
      <c r="C32" s="4">
        <v>763216.26043</v>
      </c>
      <c r="D32" s="24">
        <v>10.664907385583842</v>
      </c>
      <c r="E32" s="24">
        <v>4.74414511874237</v>
      </c>
      <c r="F32" s="41">
        <v>7448875.6495</v>
      </c>
      <c r="G32" s="41">
        <v>7436218.75995</v>
      </c>
      <c r="H32" s="24">
        <v>-0.16991677865974328</v>
      </c>
      <c r="I32" s="24">
        <v>4.90179094635579</v>
      </c>
      <c r="J32" s="45">
        <v>8079829.04695</v>
      </c>
      <c r="K32" s="45">
        <v>8107894.1352</v>
      </c>
      <c r="L32" s="61">
        <v>0.34734755013899865</v>
      </c>
      <c r="M32" s="62">
        <v>4.852387041892603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989897.1423</v>
      </c>
      <c r="C33" s="4">
        <v>1227732.58375</v>
      </c>
      <c r="D33" s="24">
        <v>24.0262782148654</v>
      </c>
      <c r="E33" s="24">
        <v>7.631574229088021</v>
      </c>
      <c r="F33" s="41">
        <v>12704889.98299</v>
      </c>
      <c r="G33" s="41">
        <v>11312574.27298</v>
      </c>
      <c r="H33" s="24">
        <v>-10.958896235025316</v>
      </c>
      <c r="I33" s="24">
        <v>7.45699877065527</v>
      </c>
      <c r="J33" s="45">
        <v>14141684.45966</v>
      </c>
      <c r="K33" s="45">
        <v>12420898.74995</v>
      </c>
      <c r="L33" s="61">
        <v>-12.16818063377559</v>
      </c>
      <c r="M33" s="62">
        <v>7.433620510812291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301612.7478</v>
      </c>
      <c r="C34" s="4">
        <v>319175.6417</v>
      </c>
      <c r="D34" s="24">
        <v>5.822994561107197</v>
      </c>
      <c r="E34" s="24">
        <v>1.9839927961432604</v>
      </c>
      <c r="F34" s="41">
        <v>3235371.08233</v>
      </c>
      <c r="G34" s="41">
        <v>3407146.07427</v>
      </c>
      <c r="H34" s="24">
        <v>5.30928253881449</v>
      </c>
      <c r="I34" s="24">
        <v>2.245915339354629</v>
      </c>
      <c r="J34" s="45">
        <v>3478114.19587</v>
      </c>
      <c r="K34" s="45">
        <v>3686851.03101</v>
      </c>
      <c r="L34" s="61">
        <v>6.001437082999157</v>
      </c>
      <c r="M34" s="62">
        <v>2.2064950368052636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376583.9414</v>
      </c>
      <c r="C35" s="4">
        <v>312331.12702</v>
      </c>
      <c r="D35" s="24">
        <v>-17.062016543013428</v>
      </c>
      <c r="E35" s="24">
        <v>1.9414473570681183</v>
      </c>
      <c r="F35" s="41">
        <v>3804878.47858</v>
      </c>
      <c r="G35" s="41">
        <v>3459793.58655</v>
      </c>
      <c r="H35" s="24">
        <v>-9.06953780449743</v>
      </c>
      <c r="I35" s="24">
        <v>2.280619415091636</v>
      </c>
      <c r="J35" s="45">
        <v>4056424.84774</v>
      </c>
      <c r="K35" s="45">
        <v>3757613.64197</v>
      </c>
      <c r="L35" s="61">
        <v>-7.366368587759732</v>
      </c>
      <c r="M35" s="62">
        <v>2.2488448221807387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360282.8881</v>
      </c>
      <c r="C36" s="11">
        <v>191547.33515</v>
      </c>
      <c r="D36" s="23">
        <v>-46.834184615275376</v>
      </c>
      <c r="E36" s="23">
        <v>1.1906564393007022</v>
      </c>
      <c r="F36" s="40">
        <v>2452046.11761</v>
      </c>
      <c r="G36" s="40">
        <v>2000036.12275</v>
      </c>
      <c r="H36" s="23">
        <v>-18.433992395729177</v>
      </c>
      <c r="I36" s="23">
        <v>1.3183795791056594</v>
      </c>
      <c r="J36" s="44">
        <v>2705520.02029</v>
      </c>
      <c r="K36" s="44">
        <v>2288684.17483</v>
      </c>
      <c r="L36" s="59">
        <v>-15.406866049186362</v>
      </c>
      <c r="M36" s="60">
        <v>1.3697245237472269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419045.42234</v>
      </c>
      <c r="C37" s="4">
        <v>440331.53633</v>
      </c>
      <c r="D37" s="24">
        <v>5.079667466866901</v>
      </c>
      <c r="E37" s="24">
        <v>2.737096701177916</v>
      </c>
      <c r="F37" s="41">
        <v>4285521.30972</v>
      </c>
      <c r="G37" s="41">
        <v>4176674.93448</v>
      </c>
      <c r="H37" s="24">
        <v>-2.5398631198758883</v>
      </c>
      <c r="I37" s="24">
        <v>2.7531717450231237</v>
      </c>
      <c r="J37" s="45">
        <v>4638044.0109</v>
      </c>
      <c r="K37" s="45">
        <v>4567246.12516</v>
      </c>
      <c r="L37" s="61">
        <v>-1.5264599812683037</v>
      </c>
      <c r="M37" s="62">
        <v>2.733391130336201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8511.74866</v>
      </c>
      <c r="C38" s="4">
        <v>9086.68013</v>
      </c>
      <c r="D38" s="24">
        <v>6.754563521146093</v>
      </c>
      <c r="E38" s="24">
        <v>0.056482718489285356</v>
      </c>
      <c r="F38" s="41">
        <v>100073.05868</v>
      </c>
      <c r="G38" s="41">
        <v>90343.27528</v>
      </c>
      <c r="H38" s="24">
        <v>-9.722680138230388</v>
      </c>
      <c r="I38" s="24">
        <v>0.059552289023112395</v>
      </c>
      <c r="J38" s="45">
        <v>113481.41946</v>
      </c>
      <c r="K38" s="45">
        <v>109434.45618</v>
      </c>
      <c r="L38" s="61">
        <v>-3.566190217973513</v>
      </c>
      <c r="M38" s="62">
        <v>0.06549398996207996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370700.38718</v>
      </c>
      <c r="C39" s="4">
        <v>433404.09103</v>
      </c>
      <c r="D39" s="24">
        <v>16.91492807088791</v>
      </c>
      <c r="E39" s="24">
        <v>2.6940357661464303</v>
      </c>
      <c r="F39" s="41">
        <v>3942089.42127</v>
      </c>
      <c r="G39" s="41">
        <v>3793718.36887</v>
      </c>
      <c r="H39" s="24">
        <v>-3.763766788227754</v>
      </c>
      <c r="I39" s="24">
        <v>2.500735246481057</v>
      </c>
      <c r="J39" s="45">
        <v>4315679.5533</v>
      </c>
      <c r="K39" s="45">
        <v>4161835.06045</v>
      </c>
      <c r="L39" s="61">
        <v>-3.564780261137828</v>
      </c>
      <c r="M39" s="62">
        <v>2.490761988386981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370700.38718</v>
      </c>
      <c r="C40" s="11">
        <v>433404.09103</v>
      </c>
      <c r="D40" s="23">
        <v>16.91492807088791</v>
      </c>
      <c r="E40" s="23">
        <v>2.6940357661464303</v>
      </c>
      <c r="F40" s="40">
        <v>3942089.42127</v>
      </c>
      <c r="G40" s="40">
        <v>3793718.36887</v>
      </c>
      <c r="H40" s="23">
        <v>-3.763766788227754</v>
      </c>
      <c r="I40" s="23">
        <v>2.500735246481057</v>
      </c>
      <c r="J40" s="44">
        <v>4315679.5533</v>
      </c>
      <c r="K40" s="44">
        <v>4161835.06045</v>
      </c>
      <c r="L40" s="59">
        <v>-3.564780261137828</v>
      </c>
      <c r="M40" s="60">
        <v>2.490761988386981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58</v>
      </c>
      <c r="B41" s="36">
        <v>14818509.938160002</v>
      </c>
      <c r="C41" s="37">
        <v>14968738.71978</v>
      </c>
      <c r="D41" s="38">
        <v>1.0137914152430054</v>
      </c>
      <c r="E41" s="39">
        <v>93.04553953182891</v>
      </c>
      <c r="F41" s="37">
        <v>151749692.99870002</v>
      </c>
      <c r="G41" s="37">
        <v>139947032.17316997</v>
      </c>
      <c r="H41" s="38">
        <v>-7.777716443637986</v>
      </c>
      <c r="I41" s="39">
        <v>92.24998852513849</v>
      </c>
      <c r="J41" s="37">
        <v>165268717.47276</v>
      </c>
      <c r="K41" s="37">
        <v>154071077.33298996</v>
      </c>
      <c r="L41" s="65">
        <v>-6.775414192716571</v>
      </c>
      <c r="M41" s="66">
        <v>92.20797493338164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70" t="s">
        <v>64</v>
      </c>
      <c r="B42" s="48">
        <v>1424140.4528399967</v>
      </c>
      <c r="C42" s="48">
        <v>1118801.6342200004</v>
      </c>
      <c r="D42" s="33">
        <v>-21.440218063541053</v>
      </c>
      <c r="E42" s="33">
        <v>6.954460468171083</v>
      </c>
      <c r="F42" s="42">
        <v>13696310.234299958</v>
      </c>
      <c r="G42" s="42">
        <v>11757086.61383003</v>
      </c>
      <c r="H42" s="34">
        <v>-14.15873025140369</v>
      </c>
      <c r="I42" s="34">
        <v>7.750011474861507</v>
      </c>
      <c r="J42" s="42">
        <v>14822982.011240035</v>
      </c>
      <c r="K42" s="42">
        <v>13019759.923010021</v>
      </c>
      <c r="L42" s="34">
        <v>-12.165042680768678</v>
      </c>
      <c r="M42" s="67">
        <v>7.7920250666183675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3" s="47" customFormat="1" ht="18" customHeight="1" thickBot="1">
      <c r="A43" s="54" t="s">
        <v>57</v>
      </c>
      <c r="B43" s="55">
        <v>16242650.390999999</v>
      </c>
      <c r="C43" s="55">
        <v>16087540.354</v>
      </c>
      <c r="D43" s="56">
        <v>-0.9549552152273412</v>
      </c>
      <c r="E43" s="57">
        <v>100</v>
      </c>
      <c r="F43" s="58">
        <v>165446003.23299998</v>
      </c>
      <c r="G43" s="58">
        <v>151704118.787</v>
      </c>
      <c r="H43" s="56">
        <v>-8.305963382292823</v>
      </c>
      <c r="I43" s="57">
        <v>100</v>
      </c>
      <c r="J43" s="58">
        <v>180091699.48400003</v>
      </c>
      <c r="K43" s="58">
        <v>167090837.25599998</v>
      </c>
      <c r="L43" s="56">
        <v>-7.219023567021803</v>
      </c>
      <c r="M43" s="68">
        <v>100</v>
      </c>
    </row>
    <row r="44" spans="1:124" ht="12.75">
      <c r="A44" s="2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6:124" ht="12.75"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5.5" customHeight="1" thickBot="1">
      <c r="A2" s="97" t="s">
        <v>30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s="5" customFormat="1" ht="32.25" customHeight="1">
      <c r="A3" s="98" t="s">
        <v>31</v>
      </c>
      <c r="B3" s="92" t="s">
        <v>86</v>
      </c>
      <c r="C3" s="92"/>
      <c r="D3" s="92"/>
      <c r="E3" s="92"/>
      <c r="F3" s="92" t="s">
        <v>89</v>
      </c>
      <c r="G3" s="92"/>
      <c r="H3" s="92"/>
      <c r="I3" s="92"/>
      <c r="J3" s="92" t="s">
        <v>55</v>
      </c>
      <c r="K3" s="92"/>
      <c r="L3" s="92"/>
      <c r="M3" s="93"/>
    </row>
    <row r="4" spans="1:13" ht="37.5" customHeight="1">
      <c r="A4" s="99"/>
      <c r="B4" s="49">
        <v>2019</v>
      </c>
      <c r="C4" s="49">
        <v>2020</v>
      </c>
      <c r="D4" s="50" t="s">
        <v>60</v>
      </c>
      <c r="E4" s="50" t="s">
        <v>59</v>
      </c>
      <c r="F4" s="49">
        <v>2019</v>
      </c>
      <c r="G4" s="49">
        <v>2020</v>
      </c>
      <c r="H4" s="50" t="s">
        <v>60</v>
      </c>
      <c r="I4" s="50" t="s">
        <v>59</v>
      </c>
      <c r="J4" s="51" t="s">
        <v>56</v>
      </c>
      <c r="K4" s="51" t="s">
        <v>61</v>
      </c>
      <c r="L4" s="52" t="s">
        <v>63</v>
      </c>
      <c r="M4" s="53" t="s">
        <v>62</v>
      </c>
    </row>
    <row r="5" spans="1:13" ht="30" customHeight="1">
      <c r="A5" s="21" t="s">
        <v>32</v>
      </c>
      <c r="B5" s="6">
        <v>1216469.75771</v>
      </c>
      <c r="C5" s="6">
        <v>1126837.61225</v>
      </c>
      <c r="D5" s="7">
        <v>-7.368218148614909</v>
      </c>
      <c r="E5" s="16">
        <v>7.52793961698973</v>
      </c>
      <c r="F5" s="6">
        <v>12169257.58449</v>
      </c>
      <c r="G5" s="6">
        <v>9945367.18077</v>
      </c>
      <c r="H5" s="7">
        <v>-18.274659635394674</v>
      </c>
      <c r="I5" s="16">
        <v>7.106522393746539</v>
      </c>
      <c r="J5" s="13">
        <v>13425519.37262</v>
      </c>
      <c r="K5" s="13">
        <v>11209999.47486</v>
      </c>
      <c r="L5" s="14">
        <v>-16.502303086153454</v>
      </c>
      <c r="M5" s="15">
        <v>7.275862328548601</v>
      </c>
    </row>
    <row r="6" spans="1:13" ht="30" customHeight="1">
      <c r="A6" s="21" t="s">
        <v>53</v>
      </c>
      <c r="B6" s="6">
        <v>145221.48746</v>
      </c>
      <c r="C6" s="6">
        <v>191147.20239</v>
      </c>
      <c r="D6" s="7">
        <v>31.62460028007207</v>
      </c>
      <c r="E6" s="16">
        <v>1.2769760095913367</v>
      </c>
      <c r="F6" s="6">
        <v>1618507.29865</v>
      </c>
      <c r="G6" s="6">
        <v>1721886.09019</v>
      </c>
      <c r="H6" s="7">
        <v>6.3872922677721835</v>
      </c>
      <c r="I6" s="16">
        <v>1.2303841413795356</v>
      </c>
      <c r="J6" s="13">
        <v>1771153.22694</v>
      </c>
      <c r="K6" s="13">
        <v>1895669.57585</v>
      </c>
      <c r="L6" s="14">
        <v>7.03024148425178</v>
      </c>
      <c r="M6" s="15">
        <v>1.230386396113098</v>
      </c>
    </row>
    <row r="7" spans="1:13" ht="30" customHeight="1">
      <c r="A7" s="21" t="s">
        <v>33</v>
      </c>
      <c r="B7" s="6">
        <v>168496.14592</v>
      </c>
      <c r="C7" s="6">
        <v>223572.08522</v>
      </c>
      <c r="D7" s="7">
        <v>32.68676502912381</v>
      </c>
      <c r="E7" s="16">
        <v>1.4935933441377212</v>
      </c>
      <c r="F7" s="6">
        <v>1676780.95072</v>
      </c>
      <c r="G7" s="6">
        <v>1844777.36352</v>
      </c>
      <c r="H7" s="7">
        <v>10.018983858795814</v>
      </c>
      <c r="I7" s="16">
        <v>1.3181968455302993</v>
      </c>
      <c r="J7" s="13">
        <v>1832339.75557</v>
      </c>
      <c r="K7" s="13">
        <v>2009490.88732</v>
      </c>
      <c r="L7" s="14">
        <v>9.66802860722149</v>
      </c>
      <c r="M7" s="15">
        <v>1.3042622418852419</v>
      </c>
    </row>
    <row r="8" spans="1:13" ht="30" customHeight="1">
      <c r="A8" s="21" t="s">
        <v>34</v>
      </c>
      <c r="B8" s="6">
        <v>220662.3988</v>
      </c>
      <c r="C8" s="6">
        <v>241075.28532</v>
      </c>
      <c r="D8" s="7">
        <v>9.250731720043278</v>
      </c>
      <c r="E8" s="16">
        <v>1.610525040439367</v>
      </c>
      <c r="F8" s="6">
        <v>2243735.65213</v>
      </c>
      <c r="G8" s="6">
        <v>2152139.03579</v>
      </c>
      <c r="H8" s="7">
        <v>-4.0823265545139495</v>
      </c>
      <c r="I8" s="16">
        <v>1.5378239912418796</v>
      </c>
      <c r="J8" s="13">
        <v>2434150.51302</v>
      </c>
      <c r="K8" s="13">
        <v>2341734.10121</v>
      </c>
      <c r="L8" s="14">
        <v>-3.79665971005798</v>
      </c>
      <c r="M8" s="15">
        <v>1.5199050605383049</v>
      </c>
    </row>
    <row r="9" spans="1:13" ht="30" customHeight="1">
      <c r="A9" s="21" t="s">
        <v>52</v>
      </c>
      <c r="B9" s="6">
        <v>102015.58473</v>
      </c>
      <c r="C9" s="6">
        <v>109919.37298</v>
      </c>
      <c r="D9" s="7">
        <v>7.747628238291819</v>
      </c>
      <c r="E9" s="16">
        <v>0.7343262183790427</v>
      </c>
      <c r="F9" s="6">
        <v>794680.10696</v>
      </c>
      <c r="G9" s="6">
        <v>972184.30701</v>
      </c>
      <c r="H9" s="7">
        <v>22.336560144814925</v>
      </c>
      <c r="I9" s="16">
        <v>0.6946801885780775</v>
      </c>
      <c r="J9" s="13">
        <v>887019.67984</v>
      </c>
      <c r="K9" s="13">
        <v>1075686.29127</v>
      </c>
      <c r="L9" s="14">
        <v>21.26972103527979</v>
      </c>
      <c r="M9" s="15">
        <v>0.6981753550961066</v>
      </c>
    </row>
    <row r="10" spans="1:13" ht="30" customHeight="1">
      <c r="A10" s="21" t="s">
        <v>35</v>
      </c>
      <c r="B10" s="6">
        <v>1134743.42775</v>
      </c>
      <c r="C10" s="6">
        <v>1213617.0006</v>
      </c>
      <c r="D10" s="7">
        <v>6.950784725529764</v>
      </c>
      <c r="E10" s="16">
        <v>8.107677095040087</v>
      </c>
      <c r="F10" s="6">
        <v>12183545.18489</v>
      </c>
      <c r="G10" s="6">
        <v>11749262.95043</v>
      </c>
      <c r="H10" s="7">
        <v>-3.5644980822051338</v>
      </c>
      <c r="I10" s="16">
        <v>8.395507048617866</v>
      </c>
      <c r="J10" s="13">
        <v>13216606.49696</v>
      </c>
      <c r="K10" s="13">
        <v>12855660.02443</v>
      </c>
      <c r="L10" s="14">
        <v>-2.731007181102218</v>
      </c>
      <c r="M10" s="15">
        <v>8.343980094748984</v>
      </c>
    </row>
    <row r="11" spans="1:13" ht="30" customHeight="1">
      <c r="A11" s="21" t="s">
        <v>36</v>
      </c>
      <c r="B11" s="6">
        <v>783647.12973</v>
      </c>
      <c r="C11" s="6">
        <v>850142.38305</v>
      </c>
      <c r="D11" s="7">
        <v>8.485356584271592</v>
      </c>
      <c r="E11" s="16">
        <v>5.679452350428192</v>
      </c>
      <c r="F11" s="6">
        <v>8179245.18976</v>
      </c>
      <c r="G11" s="6">
        <v>8250906.86851</v>
      </c>
      <c r="H11" s="7">
        <v>0.8761404883633608</v>
      </c>
      <c r="I11" s="16">
        <v>5.8957355082031</v>
      </c>
      <c r="J11" s="13">
        <v>8882832.90031</v>
      </c>
      <c r="K11" s="13">
        <v>8986205.72216</v>
      </c>
      <c r="L11" s="14">
        <v>1.1637370984023843</v>
      </c>
      <c r="M11" s="15">
        <v>5.83250657924481</v>
      </c>
    </row>
    <row r="12" spans="1:13" ht="30" customHeight="1">
      <c r="A12" s="21" t="s">
        <v>37</v>
      </c>
      <c r="B12" s="6">
        <v>792692.69681</v>
      </c>
      <c r="C12" s="6">
        <v>798300.31783</v>
      </c>
      <c r="D12" s="7">
        <v>0.7074142404195821</v>
      </c>
      <c r="E12" s="16">
        <v>5.3331167894266835</v>
      </c>
      <c r="F12" s="6">
        <v>6840241.89664</v>
      </c>
      <c r="G12" s="6">
        <v>6976893.98938</v>
      </c>
      <c r="H12" s="7">
        <v>1.9977669621176</v>
      </c>
      <c r="I12" s="16">
        <v>4.98538188415944</v>
      </c>
      <c r="J12" s="13">
        <v>7467555.07057</v>
      </c>
      <c r="K12" s="13">
        <v>7704697.06314</v>
      </c>
      <c r="L12" s="14">
        <v>3.1756309840229764</v>
      </c>
      <c r="M12" s="15">
        <v>5.000741992923195</v>
      </c>
    </row>
    <row r="13" spans="1:13" ht="30" customHeight="1">
      <c r="A13" s="21" t="s">
        <v>38</v>
      </c>
      <c r="B13" s="6">
        <v>4075666.63527</v>
      </c>
      <c r="C13" s="6">
        <v>4266749.26443</v>
      </c>
      <c r="D13" s="7">
        <v>4.688377295297162</v>
      </c>
      <c r="E13" s="16">
        <v>28.5044007000525</v>
      </c>
      <c r="F13" s="6">
        <v>43182085.1618</v>
      </c>
      <c r="G13" s="6">
        <v>40900562.11823</v>
      </c>
      <c r="H13" s="7">
        <v>-5.283494382036678</v>
      </c>
      <c r="I13" s="16">
        <v>29.22574454284945</v>
      </c>
      <c r="J13" s="13">
        <v>47077466.15101</v>
      </c>
      <c r="K13" s="13">
        <v>44878334.47581</v>
      </c>
      <c r="L13" s="14">
        <v>-4.671304245954666</v>
      </c>
      <c r="M13" s="15">
        <v>29.128331710704902</v>
      </c>
    </row>
    <row r="14" spans="1:13" ht="30" customHeight="1">
      <c r="A14" s="21" t="s">
        <v>39</v>
      </c>
      <c r="B14" s="6">
        <v>1686067.11349</v>
      </c>
      <c r="C14" s="6">
        <v>1635319.56194</v>
      </c>
      <c r="D14" s="7">
        <v>-3.0098180045133156</v>
      </c>
      <c r="E14" s="16">
        <v>10.924898834522743</v>
      </c>
      <c r="F14" s="6">
        <v>18101913.98395</v>
      </c>
      <c r="G14" s="6">
        <v>16195541.51671</v>
      </c>
      <c r="H14" s="7">
        <v>-10.531330935117019</v>
      </c>
      <c r="I14" s="16">
        <v>11.572622345195352</v>
      </c>
      <c r="J14" s="13">
        <v>19576395.16032</v>
      </c>
      <c r="K14" s="13">
        <v>17673632.57342</v>
      </c>
      <c r="L14" s="14">
        <v>-9.71967806798653</v>
      </c>
      <c r="M14" s="15">
        <v>11.471090407982555</v>
      </c>
    </row>
    <row r="15" spans="1:13" ht="30" customHeight="1">
      <c r="A15" s="21" t="s">
        <v>40</v>
      </c>
      <c r="B15" s="6">
        <v>172561.14483</v>
      </c>
      <c r="C15" s="6">
        <v>125153.85526</v>
      </c>
      <c r="D15" s="7">
        <v>-27.472748640317423</v>
      </c>
      <c r="E15" s="16">
        <v>0.8361015420398722</v>
      </c>
      <c r="F15" s="6">
        <v>1261790.66082</v>
      </c>
      <c r="G15" s="6">
        <v>1380135.24134</v>
      </c>
      <c r="H15" s="7">
        <v>9.379097832527245</v>
      </c>
      <c r="I15" s="16">
        <v>0.9861840011242432</v>
      </c>
      <c r="J15" s="13">
        <v>1360897.68205</v>
      </c>
      <c r="K15" s="13">
        <v>1526186.91791</v>
      </c>
      <c r="L15" s="14">
        <v>12.145603452789725</v>
      </c>
      <c r="M15" s="15">
        <v>0.9905732758728559</v>
      </c>
    </row>
    <row r="16" spans="1:13" ht="30" customHeight="1">
      <c r="A16" s="21" t="s">
        <v>41</v>
      </c>
      <c r="B16" s="6">
        <v>1531257.95086</v>
      </c>
      <c r="C16" s="6">
        <v>1380016.40859</v>
      </c>
      <c r="D16" s="7">
        <v>-9.876947393811628</v>
      </c>
      <c r="E16" s="16">
        <v>9.219323247097751</v>
      </c>
      <c r="F16" s="6">
        <v>14391834.81391</v>
      </c>
      <c r="G16" s="6">
        <v>13962270.00417</v>
      </c>
      <c r="H16" s="7">
        <v>-2.9847814076132693</v>
      </c>
      <c r="I16" s="16">
        <v>9.976824650981618</v>
      </c>
      <c r="J16" s="13">
        <v>15641387.58363</v>
      </c>
      <c r="K16" s="13">
        <v>15390055.7945</v>
      </c>
      <c r="L16" s="14">
        <v>-1.6068381899380715</v>
      </c>
      <c r="M16" s="15">
        <v>9.988932420611206</v>
      </c>
    </row>
    <row r="17" spans="1:13" ht="30" customHeight="1">
      <c r="A17" s="21" t="s">
        <v>42</v>
      </c>
      <c r="B17" s="6">
        <v>2789008.4648</v>
      </c>
      <c r="C17" s="6">
        <v>2806888.36992</v>
      </c>
      <c r="D17" s="7">
        <v>0.6410846487438663</v>
      </c>
      <c r="E17" s="16">
        <v>18.751669211854967</v>
      </c>
      <c r="F17" s="6">
        <v>29106074.51398</v>
      </c>
      <c r="G17" s="6">
        <v>23895105.50712</v>
      </c>
      <c r="H17" s="7">
        <v>-17.903372728456084</v>
      </c>
      <c r="I17" s="16">
        <v>17.074392458392595</v>
      </c>
      <c r="J17" s="13">
        <v>31695393.87992</v>
      </c>
      <c r="K17" s="13">
        <v>26523724.43111</v>
      </c>
      <c r="L17" s="14">
        <v>-16.316785550617215</v>
      </c>
      <c r="M17" s="15">
        <v>17.21525213573014</v>
      </c>
    </row>
    <row r="18" spans="1:13" s="5" customFormat="1" ht="39" customHeight="1" thickBot="1">
      <c r="A18" s="27" t="s">
        <v>29</v>
      </c>
      <c r="B18" s="28">
        <v>14818509.93816</v>
      </c>
      <c r="C18" s="28">
        <v>14968738.71978</v>
      </c>
      <c r="D18" s="29">
        <v>1.013791415243018</v>
      </c>
      <c r="E18" s="28">
        <v>100</v>
      </c>
      <c r="F18" s="28">
        <v>151749692.9987</v>
      </c>
      <c r="G18" s="28">
        <v>139947032.17317</v>
      </c>
      <c r="H18" s="29">
        <v>-7.777716443637947</v>
      </c>
      <c r="I18" s="28">
        <v>100</v>
      </c>
      <c r="J18" s="30">
        <v>165268717.47276</v>
      </c>
      <c r="K18" s="30">
        <v>154071077.33299</v>
      </c>
      <c r="L18" s="31">
        <v>-6.7754141927165525</v>
      </c>
      <c r="M18" s="32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00" t="s">
        <v>65</v>
      </c>
      <c r="B1" s="101"/>
      <c r="C1" s="101"/>
      <c r="D1" s="101"/>
      <c r="E1" s="101"/>
      <c r="F1" s="101"/>
      <c r="G1" s="101"/>
      <c r="H1" s="102"/>
    </row>
    <row r="2" spans="1:8" ht="19.5" customHeight="1">
      <c r="A2" s="103" t="s">
        <v>66</v>
      </c>
      <c r="B2" s="104"/>
      <c r="C2" s="104"/>
      <c r="D2" s="104"/>
      <c r="E2" s="104"/>
      <c r="F2" s="104"/>
      <c r="G2" s="104"/>
      <c r="H2" s="105"/>
    </row>
    <row r="3" spans="1:8" ht="19.5" customHeight="1">
      <c r="A3" s="103"/>
      <c r="B3" s="104"/>
      <c r="C3" s="104"/>
      <c r="D3" s="104"/>
      <c r="E3" s="104"/>
      <c r="F3" s="104"/>
      <c r="G3" s="104"/>
      <c r="H3" s="105"/>
    </row>
    <row r="4" spans="1:8" ht="19.5" customHeight="1">
      <c r="A4" s="71" t="s">
        <v>67</v>
      </c>
      <c r="B4" s="72"/>
      <c r="C4" s="72"/>
      <c r="D4" s="73"/>
      <c r="E4" s="73"/>
      <c r="F4" s="73"/>
      <c r="G4" s="73"/>
      <c r="H4" s="74" t="s">
        <v>68</v>
      </c>
    </row>
    <row r="5" spans="1:8" ht="19.5" customHeight="1">
      <c r="A5" s="75" t="s">
        <v>69</v>
      </c>
      <c r="B5" s="106" t="s">
        <v>70</v>
      </c>
      <c r="C5" s="107"/>
      <c r="D5" s="106" t="s">
        <v>71</v>
      </c>
      <c r="E5" s="107"/>
      <c r="F5" s="106" t="s">
        <v>72</v>
      </c>
      <c r="G5" s="107"/>
      <c r="H5" s="76" t="s">
        <v>73</v>
      </c>
    </row>
    <row r="6" spans="1:8" ht="19.5" customHeight="1">
      <c r="A6" s="75"/>
      <c r="B6" s="77" t="s">
        <v>68</v>
      </c>
      <c r="C6" s="77" t="s">
        <v>74</v>
      </c>
      <c r="D6" s="77" t="s">
        <v>68</v>
      </c>
      <c r="E6" s="77" t="s">
        <v>74</v>
      </c>
      <c r="F6" s="77" t="s">
        <v>68</v>
      </c>
      <c r="G6" s="77" t="s">
        <v>74</v>
      </c>
      <c r="H6" s="78" t="s">
        <v>75</v>
      </c>
    </row>
    <row r="7" spans="1:8" ht="19.5" customHeight="1">
      <c r="A7" s="79" t="s">
        <v>76</v>
      </c>
      <c r="B7" s="80">
        <v>208989714.79000002</v>
      </c>
      <c r="C7" s="80">
        <f>B7</f>
        <v>208989714.79000002</v>
      </c>
      <c r="D7" s="80">
        <v>196083319.12999997</v>
      </c>
      <c r="E7" s="80">
        <f>D7</f>
        <v>196083319.12999997</v>
      </c>
      <c r="F7" s="81">
        <v>205303424.79000002</v>
      </c>
      <c r="G7" s="80">
        <f>F7</f>
        <v>205303424.79000002</v>
      </c>
      <c r="H7" s="82">
        <f>((F7-D7)/D7)*100</f>
        <v>4.702136673791859</v>
      </c>
    </row>
    <row r="8" spans="1:8" ht="19.5" customHeight="1">
      <c r="A8" s="79" t="s">
        <v>77</v>
      </c>
      <c r="B8" s="80">
        <v>198515662.27</v>
      </c>
      <c r="C8" s="80">
        <f>C7+B8</f>
        <v>407505377.06000006</v>
      </c>
      <c r="D8" s="80">
        <v>189307401.81999996</v>
      </c>
      <c r="E8" s="80">
        <f aca="true" t="shared" si="0" ref="E8:E18">E7+D8</f>
        <v>385390720.9499999</v>
      </c>
      <c r="F8" s="83">
        <v>191454577.55999997</v>
      </c>
      <c r="G8" s="80">
        <f>G7+F8</f>
        <v>396758002.35</v>
      </c>
      <c r="H8" s="82">
        <f>((F8-D8)/D8)*100</f>
        <v>1.1342270399134307</v>
      </c>
    </row>
    <row r="9" spans="1:8" ht="19.5" customHeight="1">
      <c r="A9" s="79" t="s">
        <v>78</v>
      </c>
      <c r="B9" s="80">
        <v>227928042.41000003</v>
      </c>
      <c r="C9" s="80">
        <f aca="true" t="shared" si="1" ref="C9:C18">C8+B9</f>
        <v>635433419.47</v>
      </c>
      <c r="D9" s="80">
        <v>218121485.48000005</v>
      </c>
      <c r="E9" s="80">
        <f t="shared" si="0"/>
        <v>603512206.43</v>
      </c>
      <c r="F9" s="83">
        <v>181798415.72000003</v>
      </c>
      <c r="G9" s="80">
        <f>G8+F9</f>
        <v>578556418.07</v>
      </c>
      <c r="H9" s="82">
        <f>((F9-D9)/D9)*100</f>
        <v>-16.65267851998493</v>
      </c>
    </row>
    <row r="10" spans="1:8" ht="19.5" customHeight="1">
      <c r="A10" s="79" t="s">
        <v>79</v>
      </c>
      <c r="B10" s="80">
        <v>207318611.35999995</v>
      </c>
      <c r="C10" s="80">
        <f t="shared" si="1"/>
        <v>842752030.8299999</v>
      </c>
      <c r="D10" s="80">
        <v>207157980.89</v>
      </c>
      <c r="E10" s="80">
        <f t="shared" si="0"/>
        <v>810670187.3199999</v>
      </c>
      <c r="F10" s="83">
        <v>120918949.15999998</v>
      </c>
      <c r="G10" s="80">
        <f aca="true" t="shared" si="2" ref="G10:G15">G9+F10</f>
        <v>699475367.23</v>
      </c>
      <c r="H10" s="82">
        <f aca="true" t="shared" si="3" ref="H10:H15">((F10-D10)/D10)*100</f>
        <v>-41.62959658107142</v>
      </c>
    </row>
    <row r="11" spans="1:8" ht="19.5" customHeight="1">
      <c r="A11" s="79" t="s">
        <v>80</v>
      </c>
      <c r="B11" s="80">
        <v>227388143.35999998</v>
      </c>
      <c r="C11" s="80">
        <f t="shared" si="1"/>
        <v>1070140174.1899999</v>
      </c>
      <c r="D11" s="80">
        <v>243589314.93999997</v>
      </c>
      <c r="E11" s="80">
        <f t="shared" si="0"/>
        <v>1054259502.2599999</v>
      </c>
      <c r="F11" s="83">
        <v>125680841.35</v>
      </c>
      <c r="G11" s="80">
        <f t="shared" si="2"/>
        <v>825156208.58</v>
      </c>
      <c r="H11" s="82">
        <f t="shared" si="3"/>
        <v>-48.4046164418348</v>
      </c>
    </row>
    <row r="12" spans="1:8" ht="19.5" customHeight="1">
      <c r="A12" s="79" t="s">
        <v>81</v>
      </c>
      <c r="B12" s="80">
        <v>205835417.32999998</v>
      </c>
      <c r="C12" s="80">
        <f t="shared" si="1"/>
        <v>1275975591.52</v>
      </c>
      <c r="D12" s="80">
        <v>152581020.14</v>
      </c>
      <c r="E12" s="80">
        <f t="shared" si="0"/>
        <v>1206840522.3999999</v>
      </c>
      <c r="F12" s="83">
        <v>182303053.81</v>
      </c>
      <c r="G12" s="80">
        <f t="shared" si="2"/>
        <v>1007459262.3900001</v>
      </c>
      <c r="H12" s="82">
        <f t="shared" si="3"/>
        <v>19.479509078343234</v>
      </c>
    </row>
    <row r="13" spans="1:8" ht="19.5" customHeight="1">
      <c r="A13" s="79" t="s">
        <v>82</v>
      </c>
      <c r="B13" s="80">
        <v>201793190.38999996</v>
      </c>
      <c r="C13" s="80">
        <f t="shared" si="1"/>
        <v>1477768781.9099998</v>
      </c>
      <c r="D13" s="80">
        <v>207771114.23000002</v>
      </c>
      <c r="E13" s="80">
        <f t="shared" si="0"/>
        <v>1414611636.6299999</v>
      </c>
      <c r="F13" s="83">
        <v>216261788.48</v>
      </c>
      <c r="G13" s="80">
        <f t="shared" si="2"/>
        <v>1223721050.8700001</v>
      </c>
      <c r="H13" s="82">
        <f t="shared" si="3"/>
        <v>4.086551819999819</v>
      </c>
    </row>
    <row r="14" spans="1:8" ht="19.5" customHeight="1">
      <c r="A14" s="79" t="s">
        <v>83</v>
      </c>
      <c r="B14" s="80">
        <v>202315182.73</v>
      </c>
      <c r="C14" s="80">
        <f t="shared" si="1"/>
        <v>1680083964.6399999</v>
      </c>
      <c r="D14" s="80">
        <v>189303620.89999998</v>
      </c>
      <c r="E14" s="80">
        <f t="shared" si="0"/>
        <v>1603915257.5299997</v>
      </c>
      <c r="F14" s="83">
        <v>194751209.86999997</v>
      </c>
      <c r="G14" s="80">
        <f t="shared" si="2"/>
        <v>1418472260.74</v>
      </c>
      <c r="H14" s="82">
        <f t="shared" si="3"/>
        <v>2.8776992981437473</v>
      </c>
    </row>
    <row r="15" spans="1:8" ht="19.5" customHeight="1">
      <c r="A15" s="79" t="s">
        <v>84</v>
      </c>
      <c r="B15" s="84">
        <v>215342844.53</v>
      </c>
      <c r="C15" s="80">
        <f t="shared" si="1"/>
        <v>1895426809.1699998</v>
      </c>
      <c r="D15" s="80">
        <v>209996823.50999996</v>
      </c>
      <c r="E15" s="80">
        <f t="shared" si="0"/>
        <v>1813912081.0399997</v>
      </c>
      <c r="F15" s="81">
        <v>240175528.85000002</v>
      </c>
      <c r="G15" s="80">
        <f t="shared" si="2"/>
        <v>1658647789.5900002</v>
      </c>
      <c r="H15" s="82">
        <f t="shared" si="3"/>
        <v>14.371029444911088</v>
      </c>
    </row>
    <row r="16" spans="1:8" ht="19.5" customHeight="1">
      <c r="A16" s="79" t="s">
        <v>85</v>
      </c>
      <c r="B16" s="80">
        <v>223287932.34</v>
      </c>
      <c r="C16" s="80">
        <f t="shared" si="1"/>
        <v>2118714741.5099998</v>
      </c>
      <c r="D16" s="80">
        <v>209161172.29000005</v>
      </c>
      <c r="E16" s="80">
        <f t="shared" si="0"/>
        <v>2023073253.3299997</v>
      </c>
      <c r="F16" s="83">
        <v>252415960.88000003</v>
      </c>
      <c r="G16" s="80">
        <f>G15+F16</f>
        <v>1911063750.4700003</v>
      </c>
      <c r="H16" s="82">
        <f>((F16-D16)/D16)*100</f>
        <v>20.680123426554335</v>
      </c>
    </row>
    <row r="17" spans="1:8" ht="19.5" customHeight="1">
      <c r="A17" s="79" t="s">
        <v>86</v>
      </c>
      <c r="B17" s="80">
        <v>234500437.29000002</v>
      </c>
      <c r="C17" s="80">
        <f t="shared" si="1"/>
        <v>2353215178.7999997</v>
      </c>
      <c r="D17" s="85">
        <v>220662398.8</v>
      </c>
      <c r="E17" s="80">
        <f t="shared" si="0"/>
        <v>2243735652.1299996</v>
      </c>
      <c r="F17" s="83">
        <v>241075285.31999996</v>
      </c>
      <c r="G17" s="80">
        <f>G16+F17</f>
        <v>2152139035.7900004</v>
      </c>
      <c r="H17" s="82">
        <f>((F17-D17)/D17)*100</f>
        <v>9.250731720043257</v>
      </c>
    </row>
    <row r="18" spans="1:8" ht="19.5" customHeight="1">
      <c r="A18" s="79" t="s">
        <v>87</v>
      </c>
      <c r="B18" s="80">
        <v>190414860.88999996</v>
      </c>
      <c r="C18" s="80">
        <f t="shared" si="1"/>
        <v>2543630039.6899996</v>
      </c>
      <c r="D18" s="80">
        <v>189595065.42000002</v>
      </c>
      <c r="E18" s="80">
        <f t="shared" si="0"/>
        <v>2433330717.5499997</v>
      </c>
      <c r="F18" s="80"/>
      <c r="G18" s="80"/>
      <c r="H18" s="86"/>
    </row>
    <row r="19" spans="1:8" ht="19.5" customHeight="1" thickBot="1">
      <c r="A19" s="87" t="s">
        <v>88</v>
      </c>
      <c r="B19" s="88">
        <f>SUM(B7:B18)</f>
        <v>2543630039.6899996</v>
      </c>
      <c r="C19" s="89"/>
      <c r="D19" s="88">
        <f>SUM(D7:D18)</f>
        <v>2433330717.5499997</v>
      </c>
      <c r="E19" s="90"/>
      <c r="F19" s="88">
        <f>SUM(F7:F18)</f>
        <v>2152139035.7900004</v>
      </c>
      <c r="G19" s="90"/>
      <c r="H19" s="91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2020-12-02T11:35:31Z</cp:lastPrinted>
  <dcterms:created xsi:type="dcterms:W3CDTF">2010-11-12T12:53:26Z</dcterms:created>
  <dcterms:modified xsi:type="dcterms:W3CDTF">2020-12-02T11:45:38Z</dcterms:modified>
  <cp:category/>
  <cp:version/>
  <cp:contentType/>
  <cp:contentStatus/>
</cp:coreProperties>
</file>