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<sst xmlns="http://schemas.openxmlformats.org/spreadsheetml/2006/main" count="120" uniqueCount="99">
  <si>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</si>
  <si>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</si>
  <si>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</si>
  <si>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</si>
  <si>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</si>
  <si>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</si>
  <si>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</si>
  <si>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</si>
  <si>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</si>
  <si>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</si>
  <si>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</si>
  <si>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</si>
  <si>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</si>
  <si>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</si>
  <si>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</si>
  <si>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</si>
  <si>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</si>
  <si>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</si>
  <si>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</si>
  <si>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</si>
  <si>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</si>
  <si>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</si>
  <si>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</si>
  <si>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</si>
  <si>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</si>
  <si>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</si>
  <si>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</si>
  <si>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</si>
  <si>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</si>
  <si>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</si>
  <si>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</si>
  <si>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</si>
  <si>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</si>
  <si>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</si>
  <si>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</si>
  <si>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</si>
  <si>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</si>
  <si>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</si>
  <si>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</si>
  <si>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</si>
  <si>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</si>
  <si>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</si>
  <si>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</si>
  <si>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</si>
  <si>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</si>
  <si>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</si>
  <si>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</si>
  <si>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</si>
  <si>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</si>
  <si>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</si>
  <si>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</si>
  <si>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</si>
  <si>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</si>
  <si>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</si>
  <si>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</si>
  <si>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</si>
  <si>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</si>
  <si>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</si>
  <si>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</si>
  <si>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Hizmet İhracatçıları Birliği Genel Sekreterliği</t>
  </si>
  <si>
    <t>OCAK</t>
  </si>
  <si>
    <t xml:space="preserve"> 2021/2022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</si>
  <si>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</si>
  <si>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</si>
  <si>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</si>
  <si>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</si>
  <si>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</si>
  <si>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</si>
  <si>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</si>
  <si>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</si>
  <si>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</si>
  <si>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</si>
  <si>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</si>
  <si>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</si>
  <si>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</si>
  <si>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</si>
  <si>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</si>
  <si>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</si>
  <si>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</si>
  <si>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</si>
  <si>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</si>
  <si>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</si>
  <si>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</si>
  <si>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</si>
  <si>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</si>
  <si>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</si>
  <si>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</si>
  <si>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</si>
  <si>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</si>
  <si>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</si>
  <si>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</si>
  <si>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</si>
  <si>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</si>
  <si>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01 OCAK - 28 SUBAT</t>
  </si>
  <si>
    <t>2021/2022</t>
  </si>
  <si>
    <t>Şubat 2022</t>
  </si>
  <si>
    <t>Şubat 2023</t>
  </si>
  <si>
    <t>Ocak-Şubat 2022</t>
  </si>
  <si>
    <t>Ocak-Şubat 2023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</si>
</sst>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4"/>
      <name val="Arial Tur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b/>
      <sz val="14"/>
      <color indexed="10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8"/>
      <color theme="1"/>
      <name val="Arial Tur"/>
      <family val="0"/>
    </font>
    <font>
      <b/>
      <sz val="14"/>
      <color rgb="FFFF0000"/>
      <name val="Arial Tur"/>
      <family val="0"/>
    </font>
    <font>
      <b/>
      <sz val="14"/>
      <color rgb="FF00B05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0" fontId="63" fillId="35" borderId="12" xfId="0" applyFont="1" applyFill="1" applyBorder="1" applyAlignment="1">
      <alignment vertical="center"/>
    </xf>
    <xf numFmtId="49" fontId="64" fillId="36" borderId="10" xfId="0" applyNumberFormat="1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3" fontId="21" fillId="35" borderId="1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  <xf numFmtId="0" fontId="65" fillId="33" borderId="28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2" fontId="66" fillId="35" borderId="10" xfId="0" applyNumberFormat="1" applyFont="1" applyFill="1" applyBorder="1" applyAlignment="1">
      <alignment horizontal="center" vertical="center"/>
    </xf>
    <xf numFmtId="2" fontId="67" fillId="35" borderId="11" xfId="0" applyNumberFormat="1" applyFont="1" applyFill="1" applyBorder="1" applyAlignment="1">
      <alignment horizontal="center" vertical="center"/>
    </xf>
    <xf numFmtId="2" fontId="66" fillId="35" borderId="11" xfId="0" applyNumberFormat="1" applyFont="1" applyFill="1" applyBorder="1" applyAlignment="1">
      <alignment horizontal="center" vertical="center"/>
    </xf>
    <xf numFmtId="2" fontId="66" fillId="35" borderId="14" xfId="0" applyNumberFormat="1" applyFont="1" applyFill="1" applyBorder="1" applyAlignment="1">
      <alignment horizontal="center" vertical="center"/>
    </xf>
    <xf numFmtId="2" fontId="66" fillId="35" borderId="15" xfId="0" applyNumberFormat="1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200025</xdr:rowOff>
    </xdr:from>
    <xdr:to>
      <xdr:col>8</xdr:col>
      <xdr:colOff>0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63150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</xdr:rowOff>
    </xdr:from>
    <xdr:to>
      <xdr:col>0</xdr:col>
      <xdr:colOff>962025</xdr:colOff>
      <xdr:row>1</xdr:row>
      <xdr:rowOff>933450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4375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"/>
      <c r="O1" s="10"/>
      <c r="P1" s="10"/>
    </row>
    <row r="2" spans="1:16" ht="25.5" customHeight="1" thickBo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"/>
      <c r="O2" s="10"/>
      <c r="P2" s="10"/>
    </row>
    <row r="3" spans="1:13" ht="32.25" customHeight="1">
      <c r="A3" s="101" t="s">
        <v>2</v>
      </c>
      <c r="B3" s="98" t="s">
        <v>69</v>
      </c>
      <c r="C3" s="98"/>
      <c r="D3" s="98"/>
      <c r="E3" s="98"/>
      <c r="F3" s="98" t="s">
        <v>93</v>
      </c>
      <c r="G3" s="98"/>
      <c r="H3" s="98"/>
      <c r="I3" s="98"/>
      <c r="J3" s="98" t="s">
        <v>55</v>
      </c>
      <c r="K3" s="98"/>
      <c r="L3" s="98"/>
      <c r="M3" s="99"/>
    </row>
    <row r="4" spans="1:121" ht="27">
      <c r="A4" s="102"/>
      <c r="B4" s="48">
        <v>2022</v>
      </c>
      <c r="C4" s="48">
        <v>2023</v>
      </c>
      <c r="D4" s="49" t="s">
        <v>82</v>
      </c>
      <c r="E4" s="49" t="s">
        <v>81</v>
      </c>
      <c r="F4" s="48">
        <v>2022</v>
      </c>
      <c r="G4" s="48">
        <v>2023</v>
      </c>
      <c r="H4" s="49" t="s">
        <v>82</v>
      </c>
      <c r="I4" s="49" t="s">
        <v>81</v>
      </c>
      <c r="J4" s="50" t="s">
        <v>61</v>
      </c>
      <c r="K4" s="50" t="s">
        <v>83</v>
      </c>
      <c r="L4" s="51" t="s">
        <v>84</v>
      </c>
      <c r="M4" s="52" t="s">
        <v>85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2742291.44162</v>
      </c>
      <c r="C5" s="11">
        <v>2564355.14972</v>
      </c>
      <c r="D5" s="23">
        <v>-6.488598884839343</v>
      </c>
      <c r="E5" s="23">
        <v>15.540245058681526</v>
      </c>
      <c r="F5" s="40">
        <v>5292221.08456</v>
      </c>
      <c r="G5" s="40">
        <v>5434010.889699999</v>
      </c>
      <c r="H5" s="23">
        <v>2.6792116745399994</v>
      </c>
      <c r="I5" s="23">
        <v>16.23927285299212</v>
      </c>
      <c r="J5" s="44">
        <v>30812242.315</v>
      </c>
      <c r="K5" s="44">
        <v>34372688.26534</v>
      </c>
      <c r="L5" s="58">
        <v>11.555296475799505</v>
      </c>
      <c r="M5" s="59">
        <v>15.236747196809283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1803923.18925</v>
      </c>
      <c r="C6" s="11">
        <v>1741399.1824100001</v>
      </c>
      <c r="D6" s="23">
        <v>-3.466001613183704</v>
      </c>
      <c r="E6" s="23">
        <v>10.553050751411678</v>
      </c>
      <c r="F6" s="40">
        <v>3496060.4813500005</v>
      </c>
      <c r="G6" s="40">
        <v>3713874.7378799994</v>
      </c>
      <c r="H6" s="23">
        <v>6.230277127410856</v>
      </c>
      <c r="I6" s="23">
        <v>11.098731017375183</v>
      </c>
      <c r="J6" s="44">
        <v>19985969.70725</v>
      </c>
      <c r="K6" s="44">
        <v>21947288.048430003</v>
      </c>
      <c r="L6" s="58">
        <v>9.813476002960854</v>
      </c>
      <c r="M6" s="59">
        <v>9.72880785663431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938161.19772</v>
      </c>
      <c r="C7" s="4">
        <v>833564.70949</v>
      </c>
      <c r="D7" s="24">
        <v>-11.149095537547215</v>
      </c>
      <c r="E7" s="24">
        <v>5.051484330927286</v>
      </c>
      <c r="F7" s="41">
        <v>1767382.70792</v>
      </c>
      <c r="G7" s="41">
        <v>1820527.98736</v>
      </c>
      <c r="H7" s="24">
        <v>3.0070046064072704</v>
      </c>
      <c r="I7" s="24">
        <v>5.4405578721392285</v>
      </c>
      <c r="J7" s="45">
        <v>9679508.83342</v>
      </c>
      <c r="K7" s="45">
        <v>11523197.34717</v>
      </c>
      <c r="L7" s="60">
        <v>19.047335412148005</v>
      </c>
      <c r="M7" s="61">
        <v>5.108010276135903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253755.51634</v>
      </c>
      <c r="C8" s="4">
        <v>309971.13965</v>
      </c>
      <c r="D8" s="24">
        <v>22.153458620650543</v>
      </c>
      <c r="E8" s="24">
        <v>1.8784556701538637</v>
      </c>
      <c r="F8" s="41">
        <v>538183.14436</v>
      </c>
      <c r="G8" s="41">
        <v>634488.34354</v>
      </c>
      <c r="H8" s="24">
        <v>17.89450304961238</v>
      </c>
      <c r="I8" s="24">
        <v>1.8961370416682957</v>
      </c>
      <c r="J8" s="45">
        <v>3090899.58556</v>
      </c>
      <c r="K8" s="45">
        <v>3048496.69939</v>
      </c>
      <c r="L8" s="60">
        <v>-1.3718623008038422</v>
      </c>
      <c r="M8" s="61">
        <v>1.3513395629794358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202800.77636</v>
      </c>
      <c r="C9" s="4">
        <v>171365.04516</v>
      </c>
      <c r="D9" s="24">
        <v>-15.500794308694916</v>
      </c>
      <c r="E9" s="24">
        <v>1.038489070661372</v>
      </c>
      <c r="F9" s="41">
        <v>375767.46407</v>
      </c>
      <c r="G9" s="41">
        <v>342074.36074</v>
      </c>
      <c r="H9" s="24">
        <v>-8.966477024131999</v>
      </c>
      <c r="I9" s="24">
        <v>1.0222723128139328</v>
      </c>
      <c r="J9" s="45">
        <v>2127399.024</v>
      </c>
      <c r="K9" s="45">
        <v>2491236.43982</v>
      </c>
      <c r="L9" s="60">
        <v>17.102452888029514</v>
      </c>
      <c r="M9" s="61">
        <v>1.1043168793781004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126408.85445</v>
      </c>
      <c r="C10" s="4">
        <v>107143.05196</v>
      </c>
      <c r="D10" s="24">
        <v>-15.24086471143557</v>
      </c>
      <c r="E10" s="24">
        <v>0.6492974594315655</v>
      </c>
      <c r="F10" s="41">
        <v>245794.32522</v>
      </c>
      <c r="G10" s="41">
        <v>235110.81801</v>
      </c>
      <c r="H10" s="24">
        <v>-4.346523134916829</v>
      </c>
      <c r="I10" s="24">
        <v>0.7026170542998947</v>
      </c>
      <c r="J10" s="45">
        <v>1594288.87662</v>
      </c>
      <c r="K10" s="45">
        <v>1560720.07857</v>
      </c>
      <c r="L10" s="60">
        <v>-2.1055655936813795</v>
      </c>
      <c r="M10" s="61">
        <v>0.6918369927479452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165835.7876</v>
      </c>
      <c r="C11" s="4">
        <v>156305.72312</v>
      </c>
      <c r="D11" s="24">
        <v>-5.746687502088965</v>
      </c>
      <c r="E11" s="24">
        <v>0.9472280942148152</v>
      </c>
      <c r="F11" s="41">
        <v>347786.51209</v>
      </c>
      <c r="G11" s="41">
        <v>299393.42471</v>
      </c>
      <c r="H11" s="24">
        <v>-13.914595793029733</v>
      </c>
      <c r="I11" s="24">
        <v>0.894722445895919</v>
      </c>
      <c r="J11" s="45">
        <v>2211846.33327</v>
      </c>
      <c r="K11" s="45">
        <v>1700784.15261</v>
      </c>
      <c r="L11" s="60">
        <v>-23.10568202558828</v>
      </c>
      <c r="M11" s="61">
        <v>0.753924684901329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46265.33234</v>
      </c>
      <c r="C12" s="4">
        <v>82022.44283</v>
      </c>
      <c r="D12" s="24">
        <v>77.28704989564115</v>
      </c>
      <c r="E12" s="24">
        <v>0.4970640911533152</v>
      </c>
      <c r="F12" s="41">
        <v>83786.84017</v>
      </c>
      <c r="G12" s="41">
        <v>201219.942</v>
      </c>
      <c r="H12" s="24">
        <v>140.15697643177992</v>
      </c>
      <c r="I12" s="24">
        <v>0.6013358471170914</v>
      </c>
      <c r="J12" s="45">
        <v>351142.88565</v>
      </c>
      <c r="K12" s="45">
        <v>613061.5903</v>
      </c>
      <c r="L12" s="60">
        <v>74.5903492150105</v>
      </c>
      <c r="M12" s="61">
        <v>0.27175833310931663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55002.359</v>
      </c>
      <c r="C13" s="4">
        <v>64827.89209</v>
      </c>
      <c r="D13" s="24">
        <v>17.86383942186917</v>
      </c>
      <c r="E13" s="24">
        <v>0.39286341824624543</v>
      </c>
      <c r="F13" s="41">
        <v>109251.03085</v>
      </c>
      <c r="G13" s="41">
        <v>150914.00255</v>
      </c>
      <c r="H13" s="24">
        <v>38.13508337253369</v>
      </c>
      <c r="I13" s="24">
        <v>0.4509990345054127</v>
      </c>
      <c r="J13" s="45">
        <v>783415.1535</v>
      </c>
      <c r="K13" s="45">
        <v>870587.32787</v>
      </c>
      <c r="L13" s="60">
        <v>11.12720043524152</v>
      </c>
      <c r="M13" s="61">
        <v>0.38591450645647357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15693.36544</v>
      </c>
      <c r="C14" s="4">
        <v>16199.17811</v>
      </c>
      <c r="D14" s="24">
        <v>3.2230987797605333</v>
      </c>
      <c r="E14" s="24">
        <v>0.09816861662321485</v>
      </c>
      <c r="F14" s="41">
        <v>28108.45667</v>
      </c>
      <c r="G14" s="41">
        <v>30145.85897</v>
      </c>
      <c r="H14" s="24">
        <v>7.248360605207151</v>
      </c>
      <c r="I14" s="24">
        <v>0.0900894089354092</v>
      </c>
      <c r="J14" s="45">
        <v>147469.01523</v>
      </c>
      <c r="K14" s="45">
        <v>139204.4127</v>
      </c>
      <c r="L14" s="60">
        <v>-5.604297633038452</v>
      </c>
      <c r="M14" s="61">
        <v>0.06170662092580517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316201.99006</v>
      </c>
      <c r="C15" s="11">
        <v>244169.93693</v>
      </c>
      <c r="D15" s="23">
        <v>-22.780392089351416</v>
      </c>
      <c r="E15" s="23">
        <v>1.4796938935191275</v>
      </c>
      <c r="F15" s="40">
        <v>616497.31038</v>
      </c>
      <c r="G15" s="40">
        <v>515461.16874</v>
      </c>
      <c r="H15" s="23">
        <v>-16.388740054311484</v>
      </c>
      <c r="I15" s="23">
        <v>1.5404302152131317</v>
      </c>
      <c r="J15" s="44">
        <v>3589140.42767</v>
      </c>
      <c r="K15" s="44">
        <v>3963730.29379</v>
      </c>
      <c r="L15" s="58">
        <v>10.436757036090013</v>
      </c>
      <c r="M15" s="59">
        <v>1.757044894964238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316201.99006</v>
      </c>
      <c r="C16" s="4">
        <v>244169.93693</v>
      </c>
      <c r="D16" s="24">
        <v>-22.780392089351416</v>
      </c>
      <c r="E16" s="24">
        <v>1.4796938935191275</v>
      </c>
      <c r="F16" s="41">
        <v>616497.31038</v>
      </c>
      <c r="G16" s="41">
        <v>515461.16874</v>
      </c>
      <c r="H16" s="24">
        <v>-16.388740054311484</v>
      </c>
      <c r="I16" s="24">
        <v>1.5404302152131317</v>
      </c>
      <c r="J16" s="45">
        <v>3589140.42767</v>
      </c>
      <c r="K16" s="45">
        <v>3963730.29379</v>
      </c>
      <c r="L16" s="60">
        <v>10.436757036090013</v>
      </c>
      <c r="M16" s="61">
        <v>1.757044894964238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622166.26231</v>
      </c>
      <c r="C17" s="11">
        <v>578786.03038</v>
      </c>
      <c r="D17" s="23">
        <v>-6.972450060042859</v>
      </c>
      <c r="E17" s="23">
        <v>3.50750041375072</v>
      </c>
      <c r="F17" s="40">
        <v>1179663.29283</v>
      </c>
      <c r="G17" s="40">
        <v>1204674.98308</v>
      </c>
      <c r="H17" s="23">
        <v>2.1202397668912116</v>
      </c>
      <c r="I17" s="23">
        <v>3.6001116204038044</v>
      </c>
      <c r="J17" s="44">
        <v>7237132.18008</v>
      </c>
      <c r="K17" s="44">
        <v>8461669.92312</v>
      </c>
      <c r="L17" s="58">
        <v>16.92020696278706</v>
      </c>
      <c r="M17" s="59">
        <v>3.750894445210737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622166.26231</v>
      </c>
      <c r="C18" s="4">
        <v>578786.03038</v>
      </c>
      <c r="D18" s="24">
        <v>-6.972450060042859</v>
      </c>
      <c r="E18" s="24">
        <v>3.50750041375072</v>
      </c>
      <c r="F18" s="41">
        <v>1179663.29283</v>
      </c>
      <c r="G18" s="41">
        <v>1204674.98308</v>
      </c>
      <c r="H18" s="24">
        <v>2.1202397668912116</v>
      </c>
      <c r="I18" s="24">
        <v>3.6001116204038044</v>
      </c>
      <c r="J18" s="45">
        <v>7237132.18008</v>
      </c>
      <c r="K18" s="45">
        <v>8461669.92312</v>
      </c>
      <c r="L18" s="60">
        <v>16.92020696278706</v>
      </c>
      <c r="M18" s="61">
        <v>3.750894445210737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14950490.1448</v>
      </c>
      <c r="C19" s="11">
        <v>13534468.19385</v>
      </c>
      <c r="D19" s="23">
        <v>-9.471408209599828</v>
      </c>
      <c r="E19" s="23">
        <v>82.0202117847543</v>
      </c>
      <c r="F19" s="40">
        <v>28036935.472439997</v>
      </c>
      <c r="G19" s="40">
        <v>27184046.37106</v>
      </c>
      <c r="H19" s="23">
        <v>-3.042019703681163</v>
      </c>
      <c r="I19" s="23">
        <v>81.23817843368457</v>
      </c>
      <c r="J19" s="44">
        <v>175792659.44045</v>
      </c>
      <c r="K19" s="44">
        <v>184888041.70146</v>
      </c>
      <c r="L19" s="58">
        <v>5.173926084263527</v>
      </c>
      <c r="M19" s="59">
        <v>81.95728915270553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1308204.25726</v>
      </c>
      <c r="C20" s="11">
        <v>1028224.0014199999</v>
      </c>
      <c r="D20" s="23">
        <v>-21.401876219728226</v>
      </c>
      <c r="E20" s="23">
        <v>6.231138833881733</v>
      </c>
      <c r="F20" s="40">
        <v>2454218.9864</v>
      </c>
      <c r="G20" s="40">
        <v>2236703.20822</v>
      </c>
      <c r="H20" s="23">
        <v>-8.862932745014149</v>
      </c>
      <c r="I20" s="23">
        <v>6.684276941420099</v>
      </c>
      <c r="J20" s="44">
        <v>15310624.44752</v>
      </c>
      <c r="K20" s="44">
        <v>14948341.79829</v>
      </c>
      <c r="L20" s="58">
        <v>-2.366217331447142</v>
      </c>
      <c r="M20" s="59">
        <v>6.626310494943455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879818.74132</v>
      </c>
      <c r="C21" s="4">
        <v>720069.48417</v>
      </c>
      <c r="D21" s="24">
        <v>-18.157064591546074</v>
      </c>
      <c r="E21" s="24">
        <v>4.363692074595062</v>
      </c>
      <c r="F21" s="41">
        <v>1694667.8342</v>
      </c>
      <c r="G21" s="41">
        <v>1538451.83342</v>
      </c>
      <c r="H21" s="24">
        <v>-9.21808968267487</v>
      </c>
      <c r="I21" s="24">
        <v>4.597587233667219</v>
      </c>
      <c r="J21" s="45">
        <v>10361386.12865</v>
      </c>
      <c r="K21" s="45">
        <v>10199173.12878</v>
      </c>
      <c r="L21" s="60">
        <v>-1.5655530819517423</v>
      </c>
      <c r="M21" s="61">
        <v>4.521095975388472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177385.28137</v>
      </c>
      <c r="C22" s="4">
        <v>172158.39339</v>
      </c>
      <c r="D22" s="24">
        <v>-2.94663003583565</v>
      </c>
      <c r="E22" s="24">
        <v>1.0432968391611517</v>
      </c>
      <c r="F22" s="41">
        <v>310073.27698</v>
      </c>
      <c r="G22" s="41">
        <v>350762.26358</v>
      </c>
      <c r="H22" s="24">
        <v>13.122377715453522</v>
      </c>
      <c r="I22" s="24">
        <v>1.0482356808679918</v>
      </c>
      <c r="J22" s="45">
        <v>1802974.16749</v>
      </c>
      <c r="K22" s="45">
        <v>2097572.77006</v>
      </c>
      <c r="L22" s="60">
        <v>16.339590876120198</v>
      </c>
      <c r="M22" s="61">
        <v>0.9298133965431653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251000.23457</v>
      </c>
      <c r="C23" s="4">
        <v>135996.12386</v>
      </c>
      <c r="D23" s="24">
        <v>-45.818327981652615</v>
      </c>
      <c r="E23" s="24">
        <v>0.8241499201255207</v>
      </c>
      <c r="F23" s="41">
        <v>449477.87522</v>
      </c>
      <c r="G23" s="41">
        <v>347489.11122</v>
      </c>
      <c r="H23" s="24">
        <v>-22.690497046174045</v>
      </c>
      <c r="I23" s="24">
        <v>1.0384540268848896</v>
      </c>
      <c r="J23" s="45">
        <v>3146264.15138</v>
      </c>
      <c r="K23" s="45">
        <v>2651595.89945</v>
      </c>
      <c r="L23" s="60">
        <v>-15.72240054011457</v>
      </c>
      <c r="M23" s="61">
        <v>1.175401123011818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2432060.36054</v>
      </c>
      <c r="C24" s="11">
        <v>2251822.13851</v>
      </c>
      <c r="D24" s="23">
        <v>-7.410927169175227</v>
      </c>
      <c r="E24" s="23">
        <v>13.646264194267571</v>
      </c>
      <c r="F24" s="40">
        <v>4572814.95035</v>
      </c>
      <c r="G24" s="40">
        <v>4548442.72447</v>
      </c>
      <c r="H24" s="23">
        <v>-0.5329808038292557</v>
      </c>
      <c r="I24" s="23">
        <v>13.59279617913188</v>
      </c>
      <c r="J24" s="46">
        <v>26667893.6134</v>
      </c>
      <c r="K24" s="46">
        <v>33475623.51131</v>
      </c>
      <c r="L24" s="62">
        <v>25.52781256967844</v>
      </c>
      <c r="M24" s="63">
        <v>14.839095759982168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2432060.36054</v>
      </c>
      <c r="C25" s="4">
        <v>2251822.13851</v>
      </c>
      <c r="D25" s="24">
        <v>-7.410927169175227</v>
      </c>
      <c r="E25" s="24">
        <v>13.646264194267571</v>
      </c>
      <c r="F25" s="41">
        <v>4572814.95035</v>
      </c>
      <c r="G25" s="41">
        <v>4548442.72447</v>
      </c>
      <c r="H25" s="24">
        <v>-0.5329808038292557</v>
      </c>
      <c r="I25" s="24">
        <v>13.59279617913188</v>
      </c>
      <c r="J25" s="45">
        <v>26667893.6134</v>
      </c>
      <c r="K25" s="45">
        <v>33475623.51131</v>
      </c>
      <c r="L25" s="60">
        <v>25.52781256967844</v>
      </c>
      <c r="M25" s="61">
        <v>14.839095759982168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11210225.526999999</v>
      </c>
      <c r="C26" s="11">
        <v>10254422.053919999</v>
      </c>
      <c r="D26" s="23">
        <v>-8.526175238650932</v>
      </c>
      <c r="E26" s="23">
        <v>62.14280875660499</v>
      </c>
      <c r="F26" s="40">
        <v>21009901.53569</v>
      </c>
      <c r="G26" s="40">
        <v>20398900.438369997</v>
      </c>
      <c r="H26" s="23">
        <v>-2.9081578334961735</v>
      </c>
      <c r="I26" s="23">
        <v>60.96110531313258</v>
      </c>
      <c r="J26" s="44">
        <v>133814141.37953</v>
      </c>
      <c r="K26" s="44">
        <v>136464076.39186</v>
      </c>
      <c r="L26" s="58">
        <v>1.9803101413729804</v>
      </c>
      <c r="M26" s="59">
        <v>60.4918828977799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1840370.09331</v>
      </c>
      <c r="C27" s="4">
        <v>1581188.70141</v>
      </c>
      <c r="D27" s="24">
        <v>-14.083112567529769</v>
      </c>
      <c r="E27" s="24">
        <v>9.58215943942586</v>
      </c>
      <c r="F27" s="41">
        <v>3431947.65918</v>
      </c>
      <c r="G27" s="41">
        <v>3211572.08429</v>
      </c>
      <c r="H27" s="24">
        <v>-6.421297664622731</v>
      </c>
      <c r="I27" s="24">
        <v>9.597624374050016</v>
      </c>
      <c r="J27" s="45">
        <v>20648829.01494</v>
      </c>
      <c r="K27" s="45">
        <v>20979422.84906</v>
      </c>
      <c r="L27" s="60">
        <v>1.6010294524730875</v>
      </c>
      <c r="M27" s="61">
        <v>9.29977195319988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2538030.77533</v>
      </c>
      <c r="C28" s="4">
        <v>2631930.01471</v>
      </c>
      <c r="D28" s="24">
        <v>3.6996887623551653</v>
      </c>
      <c r="E28" s="24">
        <v>15.949755403559681</v>
      </c>
      <c r="F28" s="41">
        <v>4765635.87688</v>
      </c>
      <c r="G28" s="41">
        <v>5347174.40579</v>
      </c>
      <c r="H28" s="24">
        <v>12.202747837518917</v>
      </c>
      <c r="I28" s="24">
        <v>15.979766314556237</v>
      </c>
      <c r="J28" s="45">
        <v>29303201.29896</v>
      </c>
      <c r="K28" s="45">
        <v>31560872.56443</v>
      </c>
      <c r="L28" s="60">
        <v>7.704520889839177</v>
      </c>
      <c r="M28" s="61">
        <v>13.990323737926499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67064.57893</v>
      </c>
      <c r="C29" s="4">
        <v>49109.58439</v>
      </c>
      <c r="D29" s="24">
        <v>-26.772694060661866</v>
      </c>
      <c r="E29" s="24">
        <v>0.29760892372257075</v>
      </c>
      <c r="F29" s="41">
        <v>137844.37489</v>
      </c>
      <c r="G29" s="41">
        <v>69620.66538</v>
      </c>
      <c r="H29" s="24">
        <v>-49.493285137273546</v>
      </c>
      <c r="I29" s="24">
        <v>0.20805791601479473</v>
      </c>
      <c r="J29" s="45">
        <v>1705933.43928</v>
      </c>
      <c r="K29" s="45">
        <v>1384929.06551</v>
      </c>
      <c r="L29" s="60">
        <v>-18.81693425890531</v>
      </c>
      <c r="M29" s="61">
        <v>0.6139122402587113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1173479.14236</v>
      </c>
      <c r="C30" s="4">
        <v>1310996.56638</v>
      </c>
      <c r="D30" s="24">
        <v>11.718778720125938</v>
      </c>
      <c r="E30" s="24">
        <v>7.944768459571513</v>
      </c>
      <c r="F30" s="41">
        <v>2153856.00381</v>
      </c>
      <c r="G30" s="41">
        <v>2486738.43593</v>
      </c>
      <c r="H30" s="24">
        <v>15.45518509738615</v>
      </c>
      <c r="I30" s="24">
        <v>7.431494856153957</v>
      </c>
      <c r="J30" s="45">
        <v>14356385.90514</v>
      </c>
      <c r="K30" s="45">
        <v>15503354.78089</v>
      </c>
      <c r="L30" s="60">
        <v>7.989259158458201</v>
      </c>
      <c r="M30" s="61">
        <v>6.8723370041749305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812965.72656</v>
      </c>
      <c r="C31" s="4">
        <v>851971.2541</v>
      </c>
      <c r="D31" s="24">
        <v>4.797930129852932</v>
      </c>
      <c r="E31" s="24">
        <v>5.163029806191968</v>
      </c>
      <c r="F31" s="41">
        <v>1524402.88458</v>
      </c>
      <c r="G31" s="41">
        <v>1696128.10207</v>
      </c>
      <c r="H31" s="24">
        <v>11.265080854088865</v>
      </c>
      <c r="I31" s="24">
        <v>5.068794966044508</v>
      </c>
      <c r="J31" s="45">
        <v>9601034.54537</v>
      </c>
      <c r="K31" s="45">
        <v>10536799.004</v>
      </c>
      <c r="L31" s="60">
        <v>9.74649611151815</v>
      </c>
      <c r="M31" s="61">
        <v>4.670758988886777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1241133.57133</v>
      </c>
      <c r="C32" s="4">
        <v>1002786.70685</v>
      </c>
      <c r="D32" s="24">
        <v>-19.203965631562706</v>
      </c>
      <c r="E32" s="24">
        <v>6.076986320611163</v>
      </c>
      <c r="F32" s="41">
        <v>2360990.50046</v>
      </c>
      <c r="G32" s="41">
        <v>2052699.29681</v>
      </c>
      <c r="H32" s="24">
        <v>-13.057706229226012</v>
      </c>
      <c r="I32" s="24">
        <v>6.134390350454923</v>
      </c>
      <c r="J32" s="45">
        <v>13126767.65615</v>
      </c>
      <c r="K32" s="45">
        <v>14073538.90546</v>
      </c>
      <c r="L32" s="60">
        <v>7.212523860483122</v>
      </c>
      <c r="M32" s="61">
        <v>6.238527310160416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1746708.80029</v>
      </c>
      <c r="C33" s="4">
        <v>1069256.443</v>
      </c>
      <c r="D33" s="24">
        <v>-38.784504731270886</v>
      </c>
      <c r="E33" s="24">
        <v>6.4797994757506485</v>
      </c>
      <c r="F33" s="41">
        <v>3370622.15541</v>
      </c>
      <c r="G33" s="41">
        <v>2182481.91709</v>
      </c>
      <c r="H33" s="24">
        <v>-35.24987920740334</v>
      </c>
      <c r="I33" s="24">
        <v>6.5222392939117775</v>
      </c>
      <c r="J33" s="45">
        <v>23372938.85673</v>
      </c>
      <c r="K33" s="45">
        <v>19857911.56013</v>
      </c>
      <c r="L33" s="60">
        <v>-15.038876018742004</v>
      </c>
      <c r="M33" s="61">
        <v>8.802627713101991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428045.01969</v>
      </c>
      <c r="C34" s="4">
        <v>360266.90307</v>
      </c>
      <c r="D34" s="24">
        <v>-15.83434300183809</v>
      </c>
      <c r="E34" s="24">
        <v>2.1832529557582436</v>
      </c>
      <c r="F34" s="41">
        <v>781695.48758</v>
      </c>
      <c r="G34" s="41">
        <v>721080.08128</v>
      </c>
      <c r="H34" s="24">
        <v>-7.754350288966768</v>
      </c>
      <c r="I34" s="24">
        <v>2.1549121682768897</v>
      </c>
      <c r="J34" s="45">
        <v>4783368.85671</v>
      </c>
      <c r="K34" s="45">
        <v>5387390.25403</v>
      </c>
      <c r="L34" s="60">
        <v>12.627531252846893</v>
      </c>
      <c r="M34" s="61">
        <v>2.3881257909635685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490433.21701</v>
      </c>
      <c r="C35" s="4">
        <v>520492.45074</v>
      </c>
      <c r="D35" s="24">
        <v>6.129118641934701</v>
      </c>
      <c r="E35" s="24">
        <v>3.154235573249871</v>
      </c>
      <c r="F35" s="41">
        <v>849381.45616</v>
      </c>
      <c r="G35" s="41">
        <v>940247.68613</v>
      </c>
      <c r="H35" s="24">
        <v>10.697929571102318</v>
      </c>
      <c r="I35" s="24">
        <v>2.809883718378513</v>
      </c>
      <c r="J35" s="45">
        <v>7002059.14294</v>
      </c>
      <c r="K35" s="45">
        <v>5944375.19525</v>
      </c>
      <c r="L35" s="60">
        <v>-15.105327248719913</v>
      </c>
      <c r="M35" s="61">
        <v>2.63502643127096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325086.20933</v>
      </c>
      <c r="C36" s="11">
        <v>303453.00215</v>
      </c>
      <c r="D36" s="23">
        <v>-6.654606242628942</v>
      </c>
      <c r="E36" s="23">
        <v>1.8389551142003553</v>
      </c>
      <c r="F36" s="40">
        <v>620461.16396</v>
      </c>
      <c r="G36" s="40">
        <v>584926.72248</v>
      </c>
      <c r="H36" s="23">
        <v>-5.72710163730584</v>
      </c>
      <c r="I36" s="23">
        <v>1.7480245877614586</v>
      </c>
      <c r="J36" s="44">
        <v>3430837.93773</v>
      </c>
      <c r="K36" s="44">
        <v>4329084.25995</v>
      </c>
      <c r="L36" s="58">
        <v>26.181543358306254</v>
      </c>
      <c r="M36" s="59">
        <v>1.9189992343152533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536899.12801</v>
      </c>
      <c r="C37" s="4">
        <v>563702.89112</v>
      </c>
      <c r="D37" s="24">
        <v>4.992327554963142</v>
      </c>
      <c r="E37" s="24">
        <v>3.4160951026025304</v>
      </c>
      <c r="F37" s="41">
        <v>994856.85918</v>
      </c>
      <c r="G37" s="41">
        <v>1087927.30934</v>
      </c>
      <c r="H37" s="24">
        <v>9.355159920866626</v>
      </c>
      <c r="I37" s="24">
        <v>3.2512169701539166</v>
      </c>
      <c r="J37" s="45">
        <v>6341601.64757</v>
      </c>
      <c r="K37" s="45">
        <v>6770683.86205</v>
      </c>
      <c r="L37" s="60">
        <v>6.766148968761181</v>
      </c>
      <c r="M37" s="61">
        <v>3.0013130645820825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10009.26485</v>
      </c>
      <c r="C38" s="4">
        <v>9267.536</v>
      </c>
      <c r="D38" s="24">
        <v>-7.410422854381754</v>
      </c>
      <c r="E38" s="24">
        <v>0.05616218196059097</v>
      </c>
      <c r="F38" s="41">
        <v>18207.1136</v>
      </c>
      <c r="G38" s="41">
        <v>18303.73178</v>
      </c>
      <c r="H38" s="24">
        <v>0.5306617079601111</v>
      </c>
      <c r="I38" s="24">
        <v>0.054699797375601704</v>
      </c>
      <c r="J38" s="45">
        <v>141183.07801</v>
      </c>
      <c r="K38" s="45">
        <v>135714.0911</v>
      </c>
      <c r="L38" s="60">
        <v>-3.8736844295267727</v>
      </c>
      <c r="M38" s="61">
        <v>0.06015942893883486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471704.26271</v>
      </c>
      <c r="C39" s="4">
        <v>402558.32729</v>
      </c>
      <c r="D39" s="24">
        <v>-14.658747203756004</v>
      </c>
      <c r="E39" s="24">
        <v>2.439543156564173</v>
      </c>
      <c r="F39" s="41">
        <v>969554.15824</v>
      </c>
      <c r="G39" s="41">
        <v>844099.19718</v>
      </c>
      <c r="H39" s="24">
        <v>-12.939448507727953</v>
      </c>
      <c r="I39" s="24">
        <v>2.522548713323315</v>
      </c>
      <c r="J39" s="45">
        <v>6130618.47212</v>
      </c>
      <c r="K39" s="45">
        <v>6329993.7051</v>
      </c>
      <c r="L39" s="60">
        <v>3.252122667340851</v>
      </c>
      <c r="M39" s="61">
        <v>2.8059636504851886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471704.26271</v>
      </c>
      <c r="C40" s="11">
        <v>402558.32729</v>
      </c>
      <c r="D40" s="23">
        <v>-14.658747203756004</v>
      </c>
      <c r="E40" s="23">
        <v>2.439543156564173</v>
      </c>
      <c r="F40" s="40">
        <v>969554.15824</v>
      </c>
      <c r="G40" s="40">
        <v>844099.19718</v>
      </c>
      <c r="H40" s="23">
        <v>-12.939448507727953</v>
      </c>
      <c r="I40" s="23">
        <v>2.522548713323315</v>
      </c>
      <c r="J40" s="44">
        <v>6130618.47212</v>
      </c>
      <c r="K40" s="44">
        <v>6329993.7051</v>
      </c>
      <c r="L40" s="58">
        <v>3.252122667340851</v>
      </c>
      <c r="M40" s="59">
        <v>2.8059636504851886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18164485.84913</v>
      </c>
      <c r="C41" s="37">
        <v>16501381.67086</v>
      </c>
      <c r="D41" s="38">
        <v>-9.155801006884301</v>
      </c>
      <c r="E41" s="39">
        <v>100</v>
      </c>
      <c r="F41" s="37">
        <v>34298710.715239994</v>
      </c>
      <c r="G41" s="37">
        <v>33462156.457939997</v>
      </c>
      <c r="H41" s="38">
        <v>-2.439025374001273</v>
      </c>
      <c r="I41" s="39">
        <v>100</v>
      </c>
      <c r="J41" s="37">
        <v>212735520.22757</v>
      </c>
      <c r="K41" s="37">
        <v>225590723.6719</v>
      </c>
      <c r="L41" s="64">
        <v>6.042810072609588</v>
      </c>
      <c r="M41" s="65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58</v>
      </c>
      <c r="B42" s="47">
        <v>1740035.234869998</v>
      </c>
      <c r="C42" s="32">
        <v>2137080.6388299987</v>
      </c>
      <c r="D42" s="33">
        <v>22.81823930937036</v>
      </c>
      <c r="E42" s="33">
        <v>11.465970761541557</v>
      </c>
      <c r="F42" s="42">
        <v>3159674.6937600076</v>
      </c>
      <c r="G42" s="42">
        <v>4545443.780750006</v>
      </c>
      <c r="H42" s="34">
        <v>43.857967078912665</v>
      </c>
      <c r="I42" s="34">
        <v>11.959302224303423</v>
      </c>
      <c r="J42" s="42">
        <v>18980859.142430007</v>
      </c>
      <c r="K42" s="42">
        <v>29159500.204789996</v>
      </c>
      <c r="L42" s="34">
        <v>53.625818441519066</v>
      </c>
      <c r="M42" s="66">
        <v>11.44630994275571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19904521.084</v>
      </c>
      <c r="C43" s="54">
        <v>18638462.30969</v>
      </c>
      <c r="D43" s="55">
        <v>-6.360659314369064</v>
      </c>
      <c r="E43" s="56">
        <v>100</v>
      </c>
      <c r="F43" s="57">
        <v>37458385.409</v>
      </c>
      <c r="G43" s="57">
        <v>38007600.238690004</v>
      </c>
      <c r="H43" s="55">
        <v>1.4661999541444302</v>
      </c>
      <c r="I43" s="56">
        <v>100</v>
      </c>
      <c r="J43" s="57">
        <v>231716379.37</v>
      </c>
      <c r="K43" s="57">
        <v>254750223.87669</v>
      </c>
      <c r="L43" s="55">
        <v>9.940533582181525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5.5" customHeight="1" thickBot="1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5" customFormat="1" ht="32.25" customHeight="1">
      <c r="A3" s="104" t="s">
        <v>31</v>
      </c>
      <c r="B3" s="98" t="s">
        <v>69</v>
      </c>
      <c r="C3" s="98"/>
      <c r="D3" s="98"/>
      <c r="E3" s="98"/>
      <c r="F3" s="98" t="s">
        <v>93</v>
      </c>
      <c r="G3" s="98"/>
      <c r="H3" s="98"/>
      <c r="I3" s="98"/>
      <c r="J3" s="98" t="s">
        <v>55</v>
      </c>
      <c r="K3" s="98"/>
      <c r="L3" s="98"/>
      <c r="M3" s="99"/>
    </row>
    <row r="4" spans="1:13" ht="37.5" customHeight="1">
      <c r="A4" s="105"/>
      <c r="B4" s="48">
        <v>2022</v>
      </c>
      <c r="C4" s="48">
        <v>2023</v>
      </c>
      <c r="D4" s="49" t="s">
        <v>82</v>
      </c>
      <c r="E4" s="49" t="s">
        <v>81</v>
      </c>
      <c r="F4" s="48">
        <v>2022</v>
      </c>
      <c r="G4" s="48">
        <v>2023</v>
      </c>
      <c r="H4" s="49" t="s">
        <v>82</v>
      </c>
      <c r="I4" s="49" t="s">
        <v>81</v>
      </c>
      <c r="J4" s="50" t="s">
        <v>61</v>
      </c>
      <c r="K4" s="50" t="s">
        <v>83</v>
      </c>
      <c r="L4" s="51" t="s">
        <v>84</v>
      </c>
      <c r="M4" s="52" t="s">
        <v>85</v>
      </c>
    </row>
    <row r="5" spans="1:13" ht="30" customHeight="1">
      <c r="A5" s="21" t="s">
        <v>32</v>
      </c>
      <c r="B5" s="6">
        <v>1463918.67241</v>
      </c>
      <c r="C5" s="6">
        <v>974902.71686</v>
      </c>
      <c r="D5" s="7">
        <v>-33.404584883458696</v>
      </c>
      <c r="E5" s="16">
        <v>5.908006591845537</v>
      </c>
      <c r="F5" s="6">
        <v>2872391.59435</v>
      </c>
      <c r="G5" s="6">
        <v>2188773.61854</v>
      </c>
      <c r="H5" s="7">
        <v>-23.799609257828138</v>
      </c>
      <c r="I5" s="16">
        <v>6.541041732594738</v>
      </c>
      <c r="J5" s="13">
        <v>17189132.16011</v>
      </c>
      <c r="K5" s="13">
        <v>18603861.39963</v>
      </c>
      <c r="L5" s="14">
        <v>8.230370366242767</v>
      </c>
      <c r="M5" s="15">
        <v>8.246731557405491</v>
      </c>
    </row>
    <row r="6" spans="1:13" ht="30" customHeight="1">
      <c r="A6" s="21" t="s">
        <v>53</v>
      </c>
      <c r="B6" s="6">
        <v>214335.26792</v>
      </c>
      <c r="C6" s="6">
        <v>214082.60896</v>
      </c>
      <c r="D6" s="7">
        <v>-0.1178802548231609</v>
      </c>
      <c r="E6" s="16">
        <v>1.2973617193404552</v>
      </c>
      <c r="F6" s="6">
        <v>414911.00619</v>
      </c>
      <c r="G6" s="6">
        <v>428150.10798</v>
      </c>
      <c r="H6" s="7">
        <v>3.1908292603685258</v>
      </c>
      <c r="I6" s="16">
        <v>1.2795054273270163</v>
      </c>
      <c r="J6" s="13">
        <v>2568531.54085</v>
      </c>
      <c r="K6" s="13">
        <v>2574578.49489</v>
      </c>
      <c r="L6" s="14">
        <v>0.23542455850081195</v>
      </c>
      <c r="M6" s="15">
        <v>1.1412607987527346</v>
      </c>
    </row>
    <row r="7" spans="1:13" ht="30" customHeight="1">
      <c r="A7" s="21" t="s">
        <v>33</v>
      </c>
      <c r="B7" s="6">
        <v>194567.96381</v>
      </c>
      <c r="C7" s="6">
        <v>164595.54997</v>
      </c>
      <c r="D7" s="7">
        <v>-15.404598605589939</v>
      </c>
      <c r="E7" s="16">
        <v>0.9974652623220113</v>
      </c>
      <c r="F7" s="6">
        <v>362711.46082</v>
      </c>
      <c r="G7" s="6">
        <v>343072.65835</v>
      </c>
      <c r="H7" s="7">
        <v>-5.414442219609375</v>
      </c>
      <c r="I7" s="16">
        <v>1.025255675859452</v>
      </c>
      <c r="J7" s="13">
        <v>2518123.96022</v>
      </c>
      <c r="K7" s="13">
        <v>2438230.40584</v>
      </c>
      <c r="L7" s="14">
        <v>-3.172741121649135</v>
      </c>
      <c r="M7" s="15">
        <v>1.0808203307978972</v>
      </c>
    </row>
    <row r="8" spans="1:13" ht="30" customHeight="1">
      <c r="A8" s="21" t="s">
        <v>34</v>
      </c>
      <c r="B8" s="6">
        <v>286321.47268</v>
      </c>
      <c r="C8" s="6">
        <v>263557.28817</v>
      </c>
      <c r="D8" s="7">
        <v>-7.950568393255581</v>
      </c>
      <c r="E8" s="16">
        <v>1.5971831536714238</v>
      </c>
      <c r="F8" s="6">
        <v>552763.62625</v>
      </c>
      <c r="G8" s="6">
        <v>519598.61264</v>
      </c>
      <c r="H8" s="7">
        <v>-5.9998545553719795</v>
      </c>
      <c r="I8" s="16">
        <v>1.5527947617276416</v>
      </c>
      <c r="J8" s="13">
        <v>3497337.2796</v>
      </c>
      <c r="K8" s="13">
        <v>3468800.5552</v>
      </c>
      <c r="L8" s="14">
        <v>-0.8159557434295843</v>
      </c>
      <c r="M8" s="15">
        <v>1.5376521244929542</v>
      </c>
    </row>
    <row r="9" spans="1:13" ht="30" customHeight="1">
      <c r="A9" s="21" t="s">
        <v>52</v>
      </c>
      <c r="B9" s="6">
        <v>120289.1919</v>
      </c>
      <c r="C9" s="6">
        <v>76705.08171</v>
      </c>
      <c r="D9" s="7">
        <v>-36.23277328709031</v>
      </c>
      <c r="E9" s="16">
        <v>0.46484035846194915</v>
      </c>
      <c r="F9" s="6">
        <v>225925.22908</v>
      </c>
      <c r="G9" s="6">
        <v>176886.47082</v>
      </c>
      <c r="H9" s="7">
        <v>-21.705746834779312</v>
      </c>
      <c r="I9" s="16">
        <v>0.5286164716919428</v>
      </c>
      <c r="J9" s="13">
        <v>1450485.64332</v>
      </c>
      <c r="K9" s="13">
        <v>1382228.4897</v>
      </c>
      <c r="L9" s="14">
        <v>-4.70581380342152</v>
      </c>
      <c r="M9" s="15">
        <v>0.6127151272896834</v>
      </c>
    </row>
    <row r="10" spans="1:13" ht="30" customHeight="1">
      <c r="A10" s="21" t="s">
        <v>35</v>
      </c>
      <c r="B10" s="6">
        <v>1434576.35779</v>
      </c>
      <c r="C10" s="6">
        <v>1511124.12585</v>
      </c>
      <c r="D10" s="7">
        <v>5.335914511927662</v>
      </c>
      <c r="E10" s="16">
        <v>9.15756120300225</v>
      </c>
      <c r="F10" s="6">
        <v>2804278.21204</v>
      </c>
      <c r="G10" s="6">
        <v>2941235.49554</v>
      </c>
      <c r="H10" s="7">
        <v>4.883869329083756</v>
      </c>
      <c r="I10" s="16">
        <v>8.789736845672106</v>
      </c>
      <c r="J10" s="13">
        <v>16877314.09887</v>
      </c>
      <c r="K10" s="13">
        <v>18409806.08455</v>
      </c>
      <c r="L10" s="14">
        <v>9.080188806716615</v>
      </c>
      <c r="M10" s="15">
        <v>8.16071059345742</v>
      </c>
    </row>
    <row r="11" spans="1:13" ht="30" customHeight="1">
      <c r="A11" s="21" t="s">
        <v>36</v>
      </c>
      <c r="B11" s="6">
        <v>1069894.17704</v>
      </c>
      <c r="C11" s="6">
        <v>604548.37987</v>
      </c>
      <c r="D11" s="7">
        <v>-43.494563028414554</v>
      </c>
      <c r="E11" s="16">
        <v>3.6636227918876614</v>
      </c>
      <c r="F11" s="6">
        <v>1912833.25932</v>
      </c>
      <c r="G11" s="6">
        <v>1545562.86802</v>
      </c>
      <c r="H11" s="7">
        <v>-19.2003348703045</v>
      </c>
      <c r="I11" s="16">
        <v>4.618838208956088</v>
      </c>
      <c r="J11" s="13">
        <v>11995514.13154</v>
      </c>
      <c r="K11" s="13">
        <v>11974702.56709</v>
      </c>
      <c r="L11" s="14">
        <v>-0.17349455989786347</v>
      </c>
      <c r="M11" s="15">
        <v>5.308153798250167</v>
      </c>
    </row>
    <row r="12" spans="1:13" ht="30" customHeight="1">
      <c r="A12" s="21" t="s">
        <v>59</v>
      </c>
      <c r="B12" s="6">
        <v>341.80351</v>
      </c>
      <c r="C12" s="6">
        <v>2444.31113</v>
      </c>
      <c r="D12" s="7">
        <v>615.1217171526413</v>
      </c>
      <c r="E12" s="16">
        <v>0.014812766462558953</v>
      </c>
      <c r="F12" s="6">
        <v>354.62796</v>
      </c>
      <c r="G12" s="6">
        <v>4828.29132</v>
      </c>
      <c r="H12" s="7">
        <v>1261.5089233234744</v>
      </c>
      <c r="I12" s="16">
        <v>0.01442910986943978</v>
      </c>
      <c r="J12" s="13">
        <v>21735.44526</v>
      </c>
      <c r="K12" s="13">
        <v>73172.6802</v>
      </c>
      <c r="L12" s="14">
        <v>236.6513974050514</v>
      </c>
      <c r="M12" s="15">
        <v>0.03243603239041984</v>
      </c>
    </row>
    <row r="13" spans="1:13" ht="30" customHeight="1">
      <c r="A13" s="21" t="s">
        <v>37</v>
      </c>
      <c r="B13" s="6">
        <v>853731.99693</v>
      </c>
      <c r="C13" s="6">
        <v>820517.80714</v>
      </c>
      <c r="D13" s="7">
        <v>-3.8904703009184867</v>
      </c>
      <c r="E13" s="16">
        <v>4.972418816231388</v>
      </c>
      <c r="F13" s="6">
        <v>1659436.10664</v>
      </c>
      <c r="G13" s="6">
        <v>1639984.38153</v>
      </c>
      <c r="H13" s="7">
        <v>-1.172188855730369</v>
      </c>
      <c r="I13" s="16">
        <v>4.9010122333011195</v>
      </c>
      <c r="J13" s="13">
        <v>10314316.36334</v>
      </c>
      <c r="K13" s="13">
        <v>11474876.26932</v>
      </c>
      <c r="L13" s="14">
        <v>11.251932412166052</v>
      </c>
      <c r="M13" s="15">
        <v>5.086590477899748</v>
      </c>
    </row>
    <row r="14" spans="1:13" ht="30" customHeight="1">
      <c r="A14" s="21" t="s">
        <v>38</v>
      </c>
      <c r="B14" s="6">
        <v>5849667.7343</v>
      </c>
      <c r="C14" s="6">
        <v>5242402.1515</v>
      </c>
      <c r="D14" s="7">
        <v>-10.381197879654756</v>
      </c>
      <c r="E14" s="16">
        <v>31.769473951127523</v>
      </c>
      <c r="F14" s="6">
        <v>10991801.28354</v>
      </c>
      <c r="G14" s="6">
        <v>10330878.71617</v>
      </c>
      <c r="H14" s="7">
        <v>-6.0128685947017395</v>
      </c>
      <c r="I14" s="16">
        <v>30.87332022117379</v>
      </c>
      <c r="J14" s="13">
        <v>70446294.94559</v>
      </c>
      <c r="K14" s="13">
        <v>72239138.92534</v>
      </c>
      <c r="L14" s="14">
        <v>2.5449798050198607</v>
      </c>
      <c r="M14" s="15">
        <v>32.02221161824228</v>
      </c>
    </row>
    <row r="15" spans="1:13" ht="30" customHeight="1">
      <c r="A15" s="21" t="s">
        <v>39</v>
      </c>
      <c r="B15" s="6">
        <v>2037800.87276</v>
      </c>
      <c r="C15" s="6">
        <v>1855087.35969</v>
      </c>
      <c r="D15" s="7">
        <v>-8.966210364927976</v>
      </c>
      <c r="E15" s="16">
        <v>11.242012315647013</v>
      </c>
      <c r="F15" s="6">
        <v>3815022.98729</v>
      </c>
      <c r="G15" s="6">
        <v>3744418.12608</v>
      </c>
      <c r="H15" s="7">
        <v>-1.8507060493534369</v>
      </c>
      <c r="I15" s="16">
        <v>11.190008422758162</v>
      </c>
      <c r="J15" s="13">
        <v>22993187.26528</v>
      </c>
      <c r="K15" s="13">
        <v>23872329.14651</v>
      </c>
      <c r="L15" s="14">
        <v>3.82348854505054</v>
      </c>
      <c r="M15" s="15">
        <v>10.582141303482853</v>
      </c>
    </row>
    <row r="16" spans="1:13" ht="30" customHeight="1">
      <c r="A16" s="21" t="s">
        <v>40</v>
      </c>
      <c r="B16" s="6">
        <v>143592.39177</v>
      </c>
      <c r="C16" s="6">
        <v>120719.6971</v>
      </c>
      <c r="D16" s="7">
        <v>-15.92890430200262</v>
      </c>
      <c r="E16" s="16">
        <v>0.7315732676687339</v>
      </c>
      <c r="F16" s="6">
        <v>269604.40975</v>
      </c>
      <c r="G16" s="6">
        <v>241798.62796</v>
      </c>
      <c r="H16" s="7">
        <v>-10.313548586161424</v>
      </c>
      <c r="I16" s="16">
        <v>0.7226032436490665</v>
      </c>
      <c r="J16" s="13">
        <v>1626355.92705</v>
      </c>
      <c r="K16" s="13">
        <v>1573306.46829</v>
      </c>
      <c r="L16" s="14">
        <v>-3.2618603269842015</v>
      </c>
      <c r="M16" s="15">
        <v>0.697416295617821</v>
      </c>
    </row>
    <row r="17" spans="1:13" ht="30" customHeight="1">
      <c r="A17" s="21" t="s">
        <v>41</v>
      </c>
      <c r="B17" s="6">
        <v>1883115.77393</v>
      </c>
      <c r="C17" s="6">
        <v>1873565.17552</v>
      </c>
      <c r="D17" s="7">
        <v>-0.507170007400452</v>
      </c>
      <c r="E17" s="16">
        <v>11.353989701532404</v>
      </c>
      <c r="F17" s="6">
        <v>3452306.27742</v>
      </c>
      <c r="G17" s="6">
        <v>3750332.48871</v>
      </c>
      <c r="H17" s="7">
        <v>8.632670086059772</v>
      </c>
      <c r="I17" s="16">
        <v>11.2076832030355</v>
      </c>
      <c r="J17" s="13">
        <v>20516225.91314</v>
      </c>
      <c r="K17" s="13">
        <v>24508216.99181</v>
      </c>
      <c r="L17" s="14">
        <v>19.457726267837874</v>
      </c>
      <c r="M17" s="15">
        <v>10.864018073480205</v>
      </c>
    </row>
    <row r="18" spans="1:13" ht="30" customHeight="1">
      <c r="A18" s="21" t="s">
        <v>42</v>
      </c>
      <c r="B18" s="6">
        <v>2612332.17238</v>
      </c>
      <c r="C18" s="6">
        <v>2777129.41739</v>
      </c>
      <c r="D18" s="7">
        <v>6.308433772411854</v>
      </c>
      <c r="E18" s="16">
        <v>16.82967810079909</v>
      </c>
      <c r="F18" s="6">
        <v>4964370.63459</v>
      </c>
      <c r="G18" s="6">
        <v>5606635.99428</v>
      </c>
      <c r="H18" s="7">
        <v>12.937498163713235</v>
      </c>
      <c r="I18" s="16">
        <v>16.755154442383947</v>
      </c>
      <c r="J18" s="13">
        <v>30720965.5534</v>
      </c>
      <c r="K18" s="13">
        <v>32997475.19353</v>
      </c>
      <c r="L18" s="14">
        <v>7.41028024061585</v>
      </c>
      <c r="M18" s="15">
        <v>14.627141868440324</v>
      </c>
    </row>
    <row r="19" spans="1:13" s="5" customFormat="1" ht="39" customHeight="1" thickBot="1">
      <c r="A19" s="26" t="s">
        <v>29</v>
      </c>
      <c r="B19" s="27">
        <v>18164485.849129997</v>
      </c>
      <c r="C19" s="27">
        <v>16501381.67086</v>
      </c>
      <c r="D19" s="28">
        <v>-9.155801006884282</v>
      </c>
      <c r="E19" s="27">
        <v>100</v>
      </c>
      <c r="F19" s="27">
        <v>34298710.71524</v>
      </c>
      <c r="G19" s="27">
        <v>33462156.457939997</v>
      </c>
      <c r="H19" s="28">
        <v>-2.439025374001294</v>
      </c>
      <c r="I19" s="27">
        <v>100</v>
      </c>
      <c r="J19" s="29">
        <v>212735520.22757003</v>
      </c>
      <c r="K19" s="29">
        <v>225590723.6719</v>
      </c>
      <c r="L19" s="30">
        <v>6.042810072609573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06" t="s">
        <v>62</v>
      </c>
      <c r="B1" s="107"/>
      <c r="C1" s="107"/>
      <c r="D1" s="107"/>
      <c r="E1" s="107"/>
      <c r="F1" s="107"/>
      <c r="G1" s="107"/>
      <c r="H1" s="108"/>
    </row>
    <row r="2" spans="1:8" ht="19.5" customHeight="1">
      <c r="A2" s="109" t="s">
        <v>63</v>
      </c>
      <c r="B2" s="110"/>
      <c r="C2" s="110"/>
      <c r="D2" s="110"/>
      <c r="E2" s="110"/>
      <c r="F2" s="110"/>
      <c r="G2" s="110"/>
      <c r="H2" s="111"/>
    </row>
    <row r="3" spans="1:8" ht="19.5" customHeight="1">
      <c r="A3" s="109"/>
      <c r="B3" s="110"/>
      <c r="C3" s="110"/>
      <c r="D3" s="110"/>
      <c r="E3" s="110"/>
      <c r="F3" s="110"/>
      <c r="G3" s="110"/>
      <c r="H3" s="111"/>
    </row>
    <row r="4" spans="1:8" ht="19.5" customHeight="1">
      <c r="A4" s="70" t="s">
        <v>64</v>
      </c>
      <c r="B4" s="71"/>
      <c r="C4" s="71"/>
      <c r="D4" s="72"/>
      <c r="E4" s="72"/>
      <c r="F4" s="72"/>
      <c r="G4" s="72"/>
      <c r="H4" s="73" t="s">
        <v>65</v>
      </c>
    </row>
    <row r="5" spans="1:8" ht="19.5" customHeight="1">
      <c r="A5" s="74" t="s">
        <v>66</v>
      </c>
      <c r="B5" s="112">
        <v>2021</v>
      </c>
      <c r="C5" s="113"/>
      <c r="D5" s="112">
        <v>2022</v>
      </c>
      <c r="E5" s="114"/>
      <c r="F5" s="112">
        <v>2023</v>
      </c>
      <c r="G5" s="114"/>
      <c r="H5" s="75" t="s">
        <v>67</v>
      </c>
    </row>
    <row r="6" spans="1:8" ht="19.5" customHeight="1">
      <c r="A6" s="74"/>
      <c r="B6" s="76" t="s">
        <v>65</v>
      </c>
      <c r="C6" s="76" t="s">
        <v>68</v>
      </c>
      <c r="D6" s="76" t="s">
        <v>65</v>
      </c>
      <c r="E6" s="76" t="s">
        <v>68</v>
      </c>
      <c r="F6" s="76" t="s">
        <v>65</v>
      </c>
      <c r="G6" s="76" t="s">
        <v>68</v>
      </c>
      <c r="H6" s="77" t="s">
        <v>94</v>
      </c>
    </row>
    <row r="7" spans="1:8" ht="19.5" customHeight="1">
      <c r="A7" s="78" t="s">
        <v>60</v>
      </c>
      <c r="B7" s="79">
        <v>219595870.61</v>
      </c>
      <c r="C7" s="79">
        <f>B7</f>
        <v>219595870.61</v>
      </c>
      <c r="D7" s="79">
        <v>266442153.57</v>
      </c>
      <c r="E7" s="79">
        <f>D7</f>
        <v>266442153.57</v>
      </c>
      <c r="F7" s="80">
        <v>256041324.47</v>
      </c>
      <c r="G7" s="79">
        <f>F7</f>
        <v>256041324.47</v>
      </c>
      <c r="H7" s="81">
        <f>((F7-D7)/D7)*100</f>
        <v>-3.9035974453147015</v>
      </c>
    </row>
    <row r="8" spans="1:8" ht="19.5" customHeight="1">
      <c r="A8" s="78" t="s">
        <v>69</v>
      </c>
      <c r="B8" s="79">
        <v>240354704.59</v>
      </c>
      <c r="C8" s="79">
        <f>C7+B8</f>
        <v>459950575.20000005</v>
      </c>
      <c r="D8" s="79">
        <v>286321472.68</v>
      </c>
      <c r="E8" s="79">
        <f aca="true" t="shared" si="0" ref="E8:E18">E7+D8</f>
        <v>552763626.25</v>
      </c>
      <c r="F8" s="82">
        <v>263557288.17</v>
      </c>
      <c r="G8" s="79">
        <f>G7+F8</f>
        <v>519598612.64</v>
      </c>
      <c r="H8" s="81">
        <f>((F8-D8)/D8)*100</f>
        <v>-7.95056839325559</v>
      </c>
    </row>
    <row r="9" spans="1:8" ht="19.5" customHeight="1">
      <c r="A9" s="78" t="s">
        <v>70</v>
      </c>
      <c r="B9" s="79">
        <v>258801994.95</v>
      </c>
      <c r="C9" s="79">
        <f aca="true" t="shared" si="1" ref="C9:C18">C8+B9</f>
        <v>718752570.1500001</v>
      </c>
      <c r="D9" s="79">
        <v>343812286.53</v>
      </c>
      <c r="E9" s="79">
        <f t="shared" si="0"/>
        <v>896575912.78</v>
      </c>
      <c r="F9" s="82"/>
      <c r="G9" s="79"/>
      <c r="H9" s="81"/>
    </row>
    <row r="10" spans="1:8" ht="19.5" customHeight="1">
      <c r="A10" s="78" t="s">
        <v>71</v>
      </c>
      <c r="B10" s="79">
        <v>276384270.04</v>
      </c>
      <c r="C10" s="79">
        <f t="shared" si="1"/>
        <v>995136840.19</v>
      </c>
      <c r="D10" s="79">
        <v>362072337.45</v>
      </c>
      <c r="E10" s="79">
        <f t="shared" si="0"/>
        <v>1258648250.23</v>
      </c>
      <c r="F10" s="82"/>
      <c r="G10" s="79"/>
      <c r="H10" s="81"/>
    </row>
    <row r="11" spans="1:8" ht="19.5" customHeight="1">
      <c r="A11" s="78" t="s">
        <v>72</v>
      </c>
      <c r="B11" s="79">
        <v>254285966.68</v>
      </c>
      <c r="C11" s="79">
        <f t="shared" si="1"/>
        <v>1249422806.8700001</v>
      </c>
      <c r="D11" s="79">
        <v>266340194.5</v>
      </c>
      <c r="E11" s="79">
        <f t="shared" si="0"/>
        <v>1524988444.73</v>
      </c>
      <c r="F11" s="82"/>
      <c r="G11" s="79"/>
      <c r="H11" s="81"/>
    </row>
    <row r="12" spans="1:8" ht="19.5" customHeight="1">
      <c r="A12" s="78" t="s">
        <v>73</v>
      </c>
      <c r="B12" s="79">
        <v>313764532.49</v>
      </c>
      <c r="C12" s="79">
        <f t="shared" si="1"/>
        <v>1563187339.3600001</v>
      </c>
      <c r="D12" s="79">
        <v>342613825.92</v>
      </c>
      <c r="E12" s="79">
        <f t="shared" si="0"/>
        <v>1867602270.65</v>
      </c>
      <c r="F12" s="82"/>
      <c r="G12" s="79"/>
      <c r="H12" s="81"/>
    </row>
    <row r="13" spans="1:8" ht="19.5" customHeight="1">
      <c r="A13" s="78" t="s">
        <v>74</v>
      </c>
      <c r="B13" s="79">
        <v>254659905.71</v>
      </c>
      <c r="C13" s="79">
        <f t="shared" si="1"/>
        <v>1817847245.0700002</v>
      </c>
      <c r="D13" s="79">
        <v>240772349.7</v>
      </c>
      <c r="E13" s="79">
        <f t="shared" si="0"/>
        <v>2108374620.3500001</v>
      </c>
      <c r="F13" s="82"/>
      <c r="G13" s="79"/>
      <c r="H13" s="81"/>
    </row>
    <row r="14" spans="1:8" ht="19.5" customHeight="1">
      <c r="A14" s="78" t="s">
        <v>75</v>
      </c>
      <c r="B14" s="79">
        <v>303984959.01</v>
      </c>
      <c r="C14" s="79">
        <f t="shared" si="1"/>
        <v>2121832204.0800002</v>
      </c>
      <c r="D14" s="79">
        <v>294675442.72</v>
      </c>
      <c r="E14" s="79">
        <f t="shared" si="0"/>
        <v>2403050063.07</v>
      </c>
      <c r="F14" s="82"/>
      <c r="G14" s="79"/>
      <c r="H14" s="81"/>
    </row>
    <row r="15" spans="1:8" ht="19.5" customHeight="1">
      <c r="A15" s="78" t="s">
        <v>76</v>
      </c>
      <c r="B15" s="83">
        <v>325749177.14</v>
      </c>
      <c r="C15" s="79">
        <f t="shared" si="1"/>
        <v>2447581381.2200003</v>
      </c>
      <c r="D15" s="79">
        <v>291461973.71</v>
      </c>
      <c r="E15" s="79">
        <f t="shared" si="0"/>
        <v>2694512036.78</v>
      </c>
      <c r="F15" s="80"/>
      <c r="G15" s="79"/>
      <c r="H15" s="81"/>
    </row>
    <row r="16" spans="1:8" ht="19.5" customHeight="1">
      <c r="A16" s="78" t="s">
        <v>77</v>
      </c>
      <c r="B16" s="79">
        <v>305042738.93</v>
      </c>
      <c r="C16" s="79">
        <f t="shared" si="1"/>
        <v>2752624120.15</v>
      </c>
      <c r="D16" s="79">
        <v>257358477.28</v>
      </c>
      <c r="E16" s="79">
        <f t="shared" si="0"/>
        <v>2951870514.0600004</v>
      </c>
      <c r="F16" s="82"/>
      <c r="G16" s="79"/>
      <c r="H16" s="81"/>
    </row>
    <row r="17" spans="1:8" ht="19.5" customHeight="1">
      <c r="A17" s="78" t="s">
        <v>78</v>
      </c>
      <c r="B17" s="79">
        <v>321440074.2</v>
      </c>
      <c r="C17" s="79">
        <f t="shared" si="1"/>
        <v>3074064194.35</v>
      </c>
      <c r="D17" s="84">
        <v>270911401.37</v>
      </c>
      <c r="E17" s="79">
        <f t="shared" si="0"/>
        <v>3222781915.4300003</v>
      </c>
      <c r="F17" s="82"/>
      <c r="G17" s="79"/>
      <c r="H17" s="81"/>
    </row>
    <row r="18" spans="1:8" ht="19.5" customHeight="1">
      <c r="A18" s="78" t="s">
        <v>79</v>
      </c>
      <c r="B18" s="79">
        <v>330460034.2</v>
      </c>
      <c r="C18" s="79">
        <f t="shared" si="1"/>
        <v>3404524228.5499997</v>
      </c>
      <c r="D18" s="79">
        <v>279183653.38</v>
      </c>
      <c r="E18" s="79">
        <f t="shared" si="0"/>
        <v>3501965568.8100004</v>
      </c>
      <c r="F18" s="79"/>
      <c r="G18" s="79"/>
      <c r="H18" s="81"/>
    </row>
    <row r="19" spans="1:8" ht="19.5" customHeight="1" thickBot="1">
      <c r="A19" s="85" t="s">
        <v>80</v>
      </c>
      <c r="B19" s="86">
        <f>SUM(B7:B18)</f>
        <v>3404524228.5499997</v>
      </c>
      <c r="C19" s="87"/>
      <c r="D19" s="86">
        <f>SUM(D7:D18)</f>
        <v>3501965568.8100004</v>
      </c>
      <c r="E19" s="88"/>
      <c r="F19" s="86">
        <f>SUM(F7:F18)</f>
        <v>519598612.64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6.140625" style="0" bestFit="1" customWidth="1"/>
    <col min="4" max="4" width="17.00390625" style="0" bestFit="1" customWidth="1"/>
    <col min="5" max="6" width="24.140625" style="0" bestFit="1" customWidth="1"/>
    <col min="7" max="7" width="17.00390625" style="0" bestFit="1" customWidth="1"/>
  </cols>
  <sheetData>
    <row r="1" spans="1:7" ht="54.75" customHeight="1">
      <c r="A1" s="115" t="s">
        <v>86</v>
      </c>
      <c r="B1" s="116"/>
      <c r="C1" s="116"/>
      <c r="D1" s="116"/>
      <c r="E1" s="116"/>
      <c r="F1" s="116"/>
      <c r="G1" s="117"/>
    </row>
    <row r="2" spans="1:7" ht="77.25" customHeight="1">
      <c r="A2" s="90"/>
      <c r="B2" s="91" t="s">
        <v>95</v>
      </c>
      <c r="C2" s="91" t="s">
        <v>96</v>
      </c>
      <c r="D2" s="118" t="s">
        <v>87</v>
      </c>
      <c r="E2" s="118" t="s">
        <v>97</v>
      </c>
      <c r="F2" s="118" t="s">
        <v>98</v>
      </c>
      <c r="G2" s="92" t="s">
        <v>87</v>
      </c>
    </row>
    <row r="3" spans="1:7" ht="54.75" customHeight="1">
      <c r="A3" s="93" t="s">
        <v>88</v>
      </c>
      <c r="B3" s="94">
        <v>19904</v>
      </c>
      <c r="C3" s="94">
        <v>18638</v>
      </c>
      <c r="D3" s="119">
        <f>(C3/B3-1)*100</f>
        <v>-6.360530546623799</v>
      </c>
      <c r="E3" s="94">
        <v>37458</v>
      </c>
      <c r="F3" s="94">
        <v>38007</v>
      </c>
      <c r="G3" s="120">
        <f>(F3/E3-1)*100</f>
        <v>1.4656415185007265</v>
      </c>
    </row>
    <row r="4" spans="1:7" ht="54.75" customHeight="1">
      <c r="A4" s="93" t="s">
        <v>89</v>
      </c>
      <c r="B4" s="94">
        <v>378.59497045</v>
      </c>
      <c r="C4" s="94">
        <v>339.36753387</v>
      </c>
      <c r="D4" s="119">
        <f>(C4/B4-1)*100</f>
        <v>-10.361320049596557</v>
      </c>
      <c r="E4" s="94">
        <v>728.50314562</v>
      </c>
      <c r="F4" s="94">
        <v>648.569068</v>
      </c>
      <c r="G4" s="121">
        <f>(F4/E4-1)*100</f>
        <v>-10.972372336425718</v>
      </c>
    </row>
    <row r="5" spans="1:7" ht="54.75" customHeight="1">
      <c r="A5" s="93" t="s">
        <v>90</v>
      </c>
      <c r="B5" s="94">
        <v>286.32147268</v>
      </c>
      <c r="C5" s="94">
        <v>263.4857648</v>
      </c>
      <c r="D5" s="119">
        <f>(C5/B5-1)*100</f>
        <v>-7.9755484862016335</v>
      </c>
      <c r="E5" s="94">
        <v>552.76362625</v>
      </c>
      <c r="F5" s="94">
        <v>519.50503327</v>
      </c>
      <c r="G5" s="121">
        <f>(F5/E5-1)*100</f>
        <v>-6.016783920032765</v>
      </c>
    </row>
    <row r="6" spans="1:7" ht="54.75" customHeight="1">
      <c r="A6" s="95" t="s">
        <v>91</v>
      </c>
      <c r="B6" s="94">
        <v>145.64857187</v>
      </c>
      <c r="C6" s="94">
        <v>109.50871654</v>
      </c>
      <c r="D6" s="119">
        <f>(C6/B6-1)*100</f>
        <v>-24.813051625564153</v>
      </c>
      <c r="E6" s="94">
        <v>279.60992221</v>
      </c>
      <c r="F6" s="94">
        <v>218.9397532</v>
      </c>
      <c r="G6" s="121">
        <f>(F6/E6-1)*100</f>
        <v>-21.69814594935364</v>
      </c>
    </row>
    <row r="7" spans="1:7" ht="54.75" customHeight="1" thickBot="1">
      <c r="A7" s="96" t="s">
        <v>92</v>
      </c>
      <c r="B7" s="97">
        <v>2720.18883463</v>
      </c>
      <c r="C7" s="97">
        <v>2300.87172139</v>
      </c>
      <c r="D7" s="122">
        <f>(C7/B7-1)*100</f>
        <v>-15.415000161083881</v>
      </c>
      <c r="E7" s="97">
        <v>5126.61549338</v>
      </c>
      <c r="F7" s="97">
        <v>4749.62159235</v>
      </c>
      <c r="G7" s="123">
        <f>(F7/E7-1)*100</f>
        <v>-7.353660548890629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2023-03-01T13:51:09Z</cp:lastPrinted>
  <dcterms:created xsi:type="dcterms:W3CDTF">2010-11-12T12:53:26Z</dcterms:created>
  <dcterms:modified xsi:type="dcterms:W3CDTF">2023-03-02T12:19:43Z</dcterms:modified>
  <cp:category/>
  <cp:version/>
  <cp:contentType/>
  <cp:contentStatus/>
</cp:coreProperties>
</file>