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2510" windowHeight="8010" activeTab="1"/>
  </bookViews>
  <sheets>
    <sheet name="temel tarım ihr" sheetId="5" r:id="rId1"/>
    <sheet name="temel tarım ith" sheetId="7" r:id="rId2"/>
    <sheet name="itü ihr" sheetId="8" r:id="rId3"/>
    <sheet name="itü ith" sheetId="9" r:id="rId4"/>
  </sheets>
  <definedNames>
    <definedName name="_xlnm._FilterDatabase" localSheetId="0" hidden="1">'temel tarım ihr'!$A$4:$M$533</definedName>
  </definedNames>
  <calcPr calcId="152511"/>
</workbook>
</file>

<file path=xl/calcChain.xml><?xml version="1.0" encoding="utf-8"?>
<calcChain xmlns="http://schemas.openxmlformats.org/spreadsheetml/2006/main">
  <c r="H124" i="9" l="1"/>
  <c r="G124" i="9"/>
  <c r="H121" i="9"/>
  <c r="G121" i="9"/>
  <c r="H107" i="9"/>
  <c r="G107" i="9"/>
  <c r="H99" i="9"/>
  <c r="G99" i="9"/>
  <c r="H96" i="9"/>
  <c r="G96" i="9"/>
  <c r="H90" i="9"/>
  <c r="G90" i="9"/>
  <c r="H80" i="9"/>
  <c r="G80" i="9"/>
  <c r="H76" i="9"/>
  <c r="G76" i="9"/>
  <c r="H71" i="9"/>
  <c r="G71" i="9"/>
  <c r="H66" i="9"/>
  <c r="G66" i="9"/>
  <c r="H56" i="9"/>
  <c r="G56" i="9"/>
  <c r="H52" i="9"/>
  <c r="G52" i="9"/>
  <c r="H50" i="9"/>
  <c r="G50" i="9"/>
  <c r="H48" i="9"/>
  <c r="G48" i="9"/>
  <c r="H27" i="9"/>
  <c r="G27" i="9"/>
  <c r="H17" i="9"/>
  <c r="G17" i="9"/>
  <c r="G133" i="8" l="1"/>
  <c r="F133" i="8"/>
  <c r="G130" i="8"/>
  <c r="F130" i="8"/>
  <c r="G112" i="8"/>
  <c r="F112" i="8"/>
  <c r="G105" i="8"/>
  <c r="F105" i="8"/>
  <c r="G102" i="8"/>
  <c r="F102" i="8"/>
  <c r="G96" i="8"/>
  <c r="F96" i="8"/>
  <c r="G87" i="8"/>
  <c r="F87" i="8"/>
  <c r="G84" i="8"/>
  <c r="F84" i="8"/>
  <c r="G82" i="8"/>
  <c r="F82" i="8"/>
  <c r="G77" i="8"/>
  <c r="F77" i="8"/>
  <c r="G72" i="8"/>
  <c r="F72" i="8"/>
  <c r="G59" i="8"/>
  <c r="F59" i="8"/>
  <c r="G56" i="8"/>
  <c r="F56" i="8"/>
  <c r="G35" i="8"/>
  <c r="F35" i="8"/>
  <c r="G25" i="8"/>
  <c r="F25" i="8"/>
  <c r="I567" i="7" l="1"/>
  <c r="H567" i="7"/>
  <c r="I552" i="7"/>
  <c r="H552" i="7"/>
  <c r="I529" i="7"/>
  <c r="H529" i="7"/>
  <c r="I482" i="7"/>
  <c r="H482" i="7"/>
  <c r="I472" i="7"/>
  <c r="H472" i="7"/>
  <c r="I436" i="7"/>
  <c r="H436" i="7"/>
  <c r="I429" i="7"/>
  <c r="H429" i="7"/>
  <c r="I411" i="7"/>
  <c r="H411" i="7"/>
  <c r="I402" i="7"/>
  <c r="H402" i="7"/>
  <c r="I392" i="7"/>
  <c r="H392" i="7"/>
  <c r="I351" i="7"/>
  <c r="H351" i="7"/>
  <c r="I339" i="7"/>
  <c r="H339" i="7"/>
  <c r="I301" i="7"/>
  <c r="H301" i="7"/>
  <c r="I290" i="7"/>
  <c r="H290" i="7"/>
  <c r="I248" i="7"/>
  <c r="H248" i="7"/>
  <c r="I234" i="7"/>
  <c r="H234" i="7"/>
  <c r="I230" i="7"/>
  <c r="H230" i="7"/>
  <c r="I171" i="7"/>
  <c r="H171" i="7"/>
  <c r="I163" i="7"/>
  <c r="H163" i="7"/>
  <c r="I155" i="7"/>
  <c r="H155" i="7"/>
  <c r="I142" i="7"/>
  <c r="H142" i="7"/>
  <c r="I126" i="7"/>
  <c r="H126" i="7"/>
  <c r="I125" i="7"/>
  <c r="H125" i="7"/>
  <c r="I99" i="7"/>
  <c r="H99" i="7"/>
  <c r="I93" i="7"/>
  <c r="H93" i="7"/>
  <c r="I84" i="7"/>
  <c r="H84" i="7"/>
  <c r="I63" i="7"/>
  <c r="H63" i="7"/>
  <c r="I59" i="7"/>
  <c r="H59" i="7"/>
  <c r="I51" i="7"/>
  <c r="H51" i="7"/>
  <c r="I17" i="7"/>
  <c r="H17" i="7"/>
</calcChain>
</file>

<file path=xl/comments1.xml><?xml version="1.0" encoding="utf-8"?>
<comments xmlns="http://schemas.openxmlformats.org/spreadsheetml/2006/main">
  <authors>
    <author>Yazar</author>
  </authors>
  <commentList>
    <comment ref="A11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dönemselleri turuncu ile boyayıp ayrıca ekledim</t>
        </r>
      </text>
    </comment>
    <comment ref="A13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haki renk:toplam veri</t>
        </r>
      </text>
    </comment>
    <comment ref="A133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diğer renkler:dönemsel veri</t>
        </r>
      </text>
    </comment>
    <comment ref="A146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07099070 gtip değişmiş</t>
        </r>
      </text>
    </comment>
    <comment ref="A147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07099070 gtip değişmiş</t>
        </r>
      </text>
    </comment>
    <comment ref="A150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07099990 gtip değişmiş</t>
        </r>
      </text>
    </comment>
    <comment ref="F369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 (equivalence 28/30 % dry matter content)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A264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DÖNEMSEL</t>
        </r>
      </text>
    </comment>
    <comment ref="A266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DÖNEMSEL</t>
        </r>
      </text>
    </comment>
    <comment ref="A26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DÖNEMSEL</t>
        </r>
      </text>
    </comment>
    <comment ref="A27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DÖNEMSEL</t>
        </r>
      </text>
    </comment>
    <comment ref="F276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kotaları topladım</t>
        </r>
      </text>
    </comment>
  </commentList>
</comments>
</file>

<file path=xl/sharedStrings.xml><?xml version="1.0" encoding="utf-8"?>
<sst xmlns="http://schemas.openxmlformats.org/spreadsheetml/2006/main" count="9574" uniqueCount="3517">
  <si>
    <t>01012100</t>
  </si>
  <si>
    <t>ATLAR; DAMIZLIK</t>
  </si>
  <si>
    <t>KG</t>
  </si>
  <si>
    <t>01012990</t>
  </si>
  <si>
    <t>ATLAR; DAMIZLIK VEYA KESİMLİK OLMAYAN</t>
  </si>
  <si>
    <t>01013000</t>
  </si>
  <si>
    <t>EŞEKLER</t>
  </si>
  <si>
    <t>01019000</t>
  </si>
  <si>
    <t>KATIR VE BARDOLAR</t>
  </si>
  <si>
    <t>01022110</t>
  </si>
  <si>
    <t>DÜVELER (DOĞURMAMIŞ DİŞİ SIĞIRLAR); DAMIZLIK</t>
  </si>
  <si>
    <t>01022190</t>
  </si>
  <si>
    <t>DİĞER SIĞIRLAR (DÜVE VEYA İNEK DIŞINDAKİ); DAMIZLIK</t>
  </si>
  <si>
    <t>01022921</t>
  </si>
  <si>
    <t>SIĞIRLAR; KASAPLIK, 80 KG &lt; AĞIRLIK &lt;= 160 KG</t>
  </si>
  <si>
    <t>01022949</t>
  </si>
  <si>
    <t>SIĞIRLAR; DAMIZLIK VEYA KASAPLIK OLMAYAN, 160 KG &lt; AĞIRLIK &lt;= 300 KG</t>
  </si>
  <si>
    <t>01041010</t>
  </si>
  <si>
    <t>KOÇ VE KOYUN; DAMIZLIK</t>
  </si>
  <si>
    <t>01041030</t>
  </si>
  <si>
    <t>KUZU (1 YAŞINDA/DAHA KÜÇÜK); DAMIZLIK OLMAYAN</t>
  </si>
  <si>
    <t>01041080</t>
  </si>
  <si>
    <t>KOYUN; DAMIZLIK OLMAYAN</t>
  </si>
  <si>
    <t>01042010</t>
  </si>
  <si>
    <t>TEKE VE KEÇİ; DAMIZLIK</t>
  </si>
  <si>
    <t>01051111</t>
  </si>
  <si>
    <t>TAVUK CİVCİVİ; DAMIZLIK, DİŞİ, AĞIRLIK &lt;= 185 GR</t>
  </si>
  <si>
    <t>01051200</t>
  </si>
  <si>
    <t>HİNDİ (AĞIRLIK &lt;= 185GR)</t>
  </si>
  <si>
    <t>01061900</t>
  </si>
  <si>
    <t>KOBAYLAR, FARELER VE DİĞER MEMELİ HAYVANLAR; CANLI</t>
  </si>
  <si>
    <t>01062000</t>
  </si>
  <si>
    <t>SÜRÜNGENLER</t>
  </si>
  <si>
    <t>01063100</t>
  </si>
  <si>
    <t>YIRTICI KUŞLAR</t>
  </si>
  <si>
    <t>01063200</t>
  </si>
  <si>
    <t>PAPAĞANIMSI KUŞLAR; PAPAĞANLAR, MUHABBETKUŞLARI, MAKAOLAR VE KAKADULAR DAHİL</t>
  </si>
  <si>
    <t>01063980</t>
  </si>
  <si>
    <t>DİĞER KUŞLAR</t>
  </si>
  <si>
    <t>01064100</t>
  </si>
  <si>
    <t>ARILAR</t>
  </si>
  <si>
    <t>01064900</t>
  </si>
  <si>
    <t>BİYOLOJİK MÜCADELEDE KULLANILAN PARAZİT VE PREDATÖRLER (BÖCEK GRUBUNDAKİLER) VE DİĞER BÖCEKLER</t>
  </si>
  <si>
    <t>01069000</t>
  </si>
  <si>
    <t>KURBAĞALAR, BİYOLOJİK MÜCADELEDE KULLANILAN DİĞER PARAZİT VE PREDATÖRLER VE DİĞER CANLI HAYVANLAR</t>
  </si>
  <si>
    <t>02022010</t>
  </si>
  <si>
    <t>SIĞIR ETİ; ÇEYREK KARKAS (EŞİT BÖLÜNMÜŞ) (DONDURULMUŞ)</t>
  </si>
  <si>
    <t>02071290</t>
  </si>
  <si>
    <t>HOROZ, TAVUK; TÜYLERİ ALINMIŞ, İÇİ BOŞALTILMIŞ, BAŞSIZ, AYAKSIZ, % 65'LİK (DONDURULMUŞ)</t>
  </si>
  <si>
    <t>02071499</t>
  </si>
  <si>
    <t>HOROZ, TAVUK SAKATATI; DİĞER (DONDURULMUŞ)</t>
  </si>
  <si>
    <t>02074230</t>
  </si>
  <si>
    <t>ÖRDEK; PARÇALANMAMIŞ (DONDURULMUŞ), %70'LİK</t>
  </si>
  <si>
    <t>02074280</t>
  </si>
  <si>
    <t>ÖRDEK; PARÇALANMAMIŞ (DONDURULMUŞ), %63'LÜK</t>
  </si>
  <si>
    <t>02074551</t>
  </si>
  <si>
    <t>ÖRDEĞİN GÖĞÜS VE GÖĞÜS PARÇALARI (DONDURULMUŞ); KEMİKLİ</t>
  </si>
  <si>
    <t>02074561</t>
  </si>
  <si>
    <t>ÖRDEĞİN BUT VE BUT PARÇALARI (DONDURULMUŞ); KEMİKLLİ</t>
  </si>
  <si>
    <t>02089070</t>
  </si>
  <si>
    <t>KURBAĞA BACAĞI (TAZE/SOĞUTULMUŞ/DONDURULMUŞ)</t>
  </si>
  <si>
    <t>02091011</t>
  </si>
  <si>
    <t>DOMUZUN DERİ ALTI YAĞI (LARD) (TAZE, SOĞUTULMUŞ, DONDURULMUŞ, TUZLANMIŞ VEYA SALAMURA EDİLMİŞ)</t>
  </si>
  <si>
    <t>04011090</t>
  </si>
  <si>
    <t>SÜT, KREMA; KATI YAĞ =&lt;%1, DİĞER, KONSANTRE EDİLMEMİŞ, KATKISIZ</t>
  </si>
  <si>
    <t>04012011</t>
  </si>
  <si>
    <t>SÜT, KREMA; %1 &lt;KATI YAĞ =&lt;%3, HAZIR AMBALAJLARDA =&lt;2LT, KONSANTRE EDİLMEMİŞ, KATKISIZ</t>
  </si>
  <si>
    <t>04012091</t>
  </si>
  <si>
    <t>SÜT, KREMA (%3 &lt;KATI YAĞ =&lt;%6, HAZIR AMBALAJLARDA =&lt;2LT, KONSANTRE EDİLMEMİŞ, KATKISIZ)</t>
  </si>
  <si>
    <t>04015091</t>
  </si>
  <si>
    <t>SÜT, KREMA (KATI YAĞ &gt; %45, HAZIR AMBALAJLARDA =&lt;2LT, KONSANTRE EDİLMEMİŞ, KATKISIZ)</t>
  </si>
  <si>
    <t>04015099</t>
  </si>
  <si>
    <t>SÜT, KREMA (KATI YAĞ &gt; %45, HAZIR AMBALAJLARDA &gt; 2LT, KONSANTRE EDİLMEMİŞ, KATKISIZ)</t>
  </si>
  <si>
    <t>04021011</t>
  </si>
  <si>
    <t>SÜT, KREMA; TOZ, GRANÜL, DİĞER KATI, KATI YAĞ =&lt;%1,5, AMBALAJLI =&lt;2, 5 KG, KATKISIZ</t>
  </si>
  <si>
    <t>04021019</t>
  </si>
  <si>
    <t>SÜT, KREMA; TOZ, GRANÜL, DİĞER, KATI, KATI YAĞ =&lt;%1,5, DİĞER, KATKISIZ</t>
  </si>
  <si>
    <t>04021091</t>
  </si>
  <si>
    <t>SÜT, KREMA; TOZ, GRANÜL, DİĞER, KATI, KATI YAĞ =&lt;%1, 5, AMBALAJLI=&lt;2,5 KG, TATLANDIRICILI</t>
  </si>
  <si>
    <t>04021099</t>
  </si>
  <si>
    <t>SÜT, KREMA; TOZ, GRANÜL, DİĞER KATI, KATI YAĞ =&lt;%1,5, DİĞER, TATLANDIRICILI</t>
  </si>
  <si>
    <t>04022118</t>
  </si>
  <si>
    <t>SÜT, KREMA; TOZ, GRANÜL, DİĞER KATI, %1,5 &lt;KATI YAĞ =&lt;%27, AMBALAJLI &gt;2,5 KG, KATKISIZ</t>
  </si>
  <si>
    <t>04022199</t>
  </si>
  <si>
    <t>SÜT, KREMA; TOZ, GRANÜL, DİĞER KATI, KATI YAĞ &gt;%27, DİĞER KATKISIZ</t>
  </si>
  <si>
    <t>04029191</t>
  </si>
  <si>
    <t>DİĞER SÜT, KREMA; KATI YAĞ &gt;% 45, HAZIR AMBALAJLARDA =&lt;2,5 LT, KATKISIZ</t>
  </si>
  <si>
    <t>04029910</t>
  </si>
  <si>
    <t>DİĞER SÜT, KREMA; KATI YAĞ &lt;%9.5, TATLANDIRILMIŞ</t>
  </si>
  <si>
    <t>04029991</t>
  </si>
  <si>
    <t>DİĞER SÜT, KREMA; KATI YAĞ &gt;% 45, AMBALAJLI, =&lt;2,5 LT, TATLANDIRILMIŞ</t>
  </si>
  <si>
    <t>04029999</t>
  </si>
  <si>
    <t>DİĞER SÜT, KREMA; KATI YAĞ &gt;% 45, DİĞER, TATLANDIRILMIŞ</t>
  </si>
  <si>
    <t>04031011</t>
  </si>
  <si>
    <t>YOĞURT/AYRAN (TOZ, GRANÜL, DİĞER KATI ŞEKİLLERDE, KATI YAĞ ORANI =&lt;% 3)</t>
  </si>
  <si>
    <t>04039011</t>
  </si>
  <si>
    <t>YAYIK ALTI SÜT, KREMA, KEFİR (TOZ, GRANÜL, DİĞER KATI ŞEKİLDE, KATI YAĞ =&lt;% 1, 5, KATKISIZ)</t>
  </si>
  <si>
    <t>04039013</t>
  </si>
  <si>
    <t>YAYIK ALTI SÜT, KREMA, KEFİR (TOZ, GRANÜL, DİĞ.KATI ŞEKİLDE, %1, 5&lt;KATI YAĞ=&lt;%27, KATKISIZ)</t>
  </si>
  <si>
    <t>04039019</t>
  </si>
  <si>
    <t>YAYIK ALTI SÜT VE KREMA, KEFİR (TOZ, GRANÜL, DİĞER KATI ŞEKİLDE, KATI YAĞ &gt;% 27, KATKISIZ)</t>
  </si>
  <si>
    <t>04039031</t>
  </si>
  <si>
    <t>YAYIK ALTI SÜT, KREMA, KEFİR (TOZ, GRANÜL, KATI ŞEKİLDE, KATI YAĞ =&lt;% 1, 5, TATLANDIRICILI)</t>
  </si>
  <si>
    <t>04039051</t>
  </si>
  <si>
    <t>DİĞER YAYIK ALTI SÜT VE KREMA, KEFİR; KATI YAĞ =&lt;% 3, KATKISIZ</t>
  </si>
  <si>
    <t>04041002</t>
  </si>
  <si>
    <t>PEYNİR ALTI SUYU (TOZ, GRANÜL, DİĞER KATI, PROTEİN=&lt;%15, KATI YAĞ=&lt;%1, 5, KATKISIZ)</t>
  </si>
  <si>
    <t>04041012</t>
  </si>
  <si>
    <t>PEYNİR ALTI SUYU (TOZ, GRANÜL, DİĞER KATI, PROTEİN&gt;% 15, KATI YAĞ=&lt;%1, 5, KATKISIZ)</t>
  </si>
  <si>
    <t>04041014</t>
  </si>
  <si>
    <t>PEYNİR ALTI SUYU (TOZ, GRAN.DİĞ, KATI, PROT &gt;%15, %1, 5&lt;KATI YAĞ=&lt;%27, KATKISIZ)</t>
  </si>
  <si>
    <t>04049021</t>
  </si>
  <si>
    <t>DİĞER TABİİ SÜT ÜRÜNLERİ (KATI YAĞ =&lt;%1, 5, KATKISIZ)</t>
  </si>
  <si>
    <t>04049023</t>
  </si>
  <si>
    <t>DİĞER TABİİ SÜT ÜRÜNLERİ (% 1, 5&lt;KATI YAĞ =&lt;% 27, KATKISIZ)</t>
  </si>
  <si>
    <t>04049081</t>
  </si>
  <si>
    <t>DİĞER TABİİ SÜT ÜRÜNLERİ; KATI YAĞ =&lt;%1, 5, TATLANDIRICILI</t>
  </si>
  <si>
    <t>04049083</t>
  </si>
  <si>
    <t>DİĞER TABİİ SÜT ÜRÜNLERİ (%1, 5 &lt;KATI YAĞ=&lt;% 27, TATLANDIRICILI)</t>
  </si>
  <si>
    <t>04051011</t>
  </si>
  <si>
    <t>TEREYAĞI (TABİİ, KATI YAĞ =&lt;%85, AMBALAJLI =&lt;1 KG)</t>
  </si>
  <si>
    <t>04051019</t>
  </si>
  <si>
    <t>TEREYAĞI (TABİİ, KATI YAĞ =&lt;%85, DİĞER)</t>
  </si>
  <si>
    <t>04052090</t>
  </si>
  <si>
    <t>SÜRÜLEREK YENİLEN SÜT ÜRÜNLERİ (% 75 =&lt;KATI YAĞ &lt;% 80)</t>
  </si>
  <si>
    <t>04059090</t>
  </si>
  <si>
    <t>SÜTTEN ELDE EDİLEN DİĞER KATI VE SIVI YAĞLAR</t>
  </si>
  <si>
    <t>04061080</t>
  </si>
  <si>
    <t>DİĞER TAZE PEYNİR (KATI YAĞ &gt;% 40)</t>
  </si>
  <si>
    <t>04063031</t>
  </si>
  <si>
    <t>DİĞER ERİTME PEYNİRLER; KATI YAĞ =&lt;%36, KATI YAĞ KURU MADDE ORANI =&lt;% 48,</t>
  </si>
  <si>
    <t>04063039</t>
  </si>
  <si>
    <t>DİĞER ERİTME PEYNİRLER; KATI YAĞ =&lt;%36, KATI YAĞ KURU MADDE ORANI &gt;% 48</t>
  </si>
  <si>
    <t>04064010</t>
  </si>
  <si>
    <t>ROKFOR</t>
  </si>
  <si>
    <t>04064050</t>
  </si>
  <si>
    <t>GORGONZOLA</t>
  </si>
  <si>
    <t>04064090</t>
  </si>
  <si>
    <t>DİĞER MAVİ KÜFLÜ PEYNİRLER VE KÜF İÇEREN DİĞER PEYNİRLER</t>
  </si>
  <si>
    <t>04069015</t>
  </si>
  <si>
    <t>GRAVYER, SBRİNZ; DİĞER, KURU HALDE YAĞ ORANI =&gt;% 45</t>
  </si>
  <si>
    <t>04069021</t>
  </si>
  <si>
    <t>ÇEDAR PEYNİRİ</t>
  </si>
  <si>
    <t>04069023</t>
  </si>
  <si>
    <t>EDAM PEYNİRİ</t>
  </si>
  <si>
    <t>04069029</t>
  </si>
  <si>
    <t>KAŞKAVAL (KAŞAR PEYNİRİ)</t>
  </si>
  <si>
    <t>04069032</t>
  </si>
  <si>
    <t>FETA</t>
  </si>
  <si>
    <t>04069050</t>
  </si>
  <si>
    <t>KOYUN/MANDA SÜTÜNDEN PEYNİR SALAMURA İÇEREN KAP VE TULUMDA</t>
  </si>
  <si>
    <t>04069069</t>
  </si>
  <si>
    <t>DİĞER PEYNİRLER; KATI YAĞ =&lt;% 40, SU =&lt;% 47</t>
  </si>
  <si>
    <t>04069078</t>
  </si>
  <si>
    <t>GOUDA; KATI YAĞ =&lt;%40, % 47 &lt;SU = &lt;%72</t>
  </si>
  <si>
    <t>04069086</t>
  </si>
  <si>
    <t>DİĞER PEYNİRLER; KATI YAĞ =&lt;% 40, %47 &lt;SU = &lt;% 52</t>
  </si>
  <si>
    <t>04069099</t>
  </si>
  <si>
    <t>CESTER, PARMEZAN, FELEMENK, DİL PEYNİRİ VB. PEYNİRLER; KATI YAĞ &gt;% 40</t>
  </si>
  <si>
    <t>04071100</t>
  </si>
  <si>
    <t>TAVUK YUMURTALARI (GALLUS DOMESTİCUS TÜRÜ); KULUÇKALIK</t>
  </si>
  <si>
    <t>04071911</t>
  </si>
  <si>
    <t>HİNDİ VE KAZ YUMURTALARI; KULUÇKALIK</t>
  </si>
  <si>
    <t>04071990</t>
  </si>
  <si>
    <t>DİĞER KUŞLARIN YUMURTALARI; KULUÇKALIK</t>
  </si>
  <si>
    <t>04072990</t>
  </si>
  <si>
    <t>KÜMES HAYVANI OLMAYAN KUŞLARIN TAZE YUMURTALARI; KULUÇKALIK OLMAYAN, DAMIZLIK OLMAYAN</t>
  </si>
  <si>
    <t>04081180</t>
  </si>
  <si>
    <t>YUMURTA SARILARI; KURUTULMUŞ (YENİLEN)</t>
  </si>
  <si>
    <t>04089180</t>
  </si>
  <si>
    <t>DİĞER KABUKSUZ YUMURTA, SARILARI; KURUTULMUŞ</t>
  </si>
  <si>
    <t>04089980</t>
  </si>
  <si>
    <t>DİĞER KABUKSUZ YUMURTA, SARILARI; DİĞER</t>
  </si>
  <si>
    <t>04090000</t>
  </si>
  <si>
    <t>TABİİ BAL</t>
  </si>
  <si>
    <t>04100000</t>
  </si>
  <si>
    <t>TARİFEDE YER ALMAYAN YENİLEN HAYVANSAL MENŞELİ ÜRÜNLER</t>
  </si>
  <si>
    <t>05040000</t>
  </si>
  <si>
    <t>HAYVAN BAĞIRSAK, MESANE VE MİDESİ (TAZE/SOĞUTULMUŞ/DONDURULMUŞ VS.)</t>
  </si>
  <si>
    <t>05111000</t>
  </si>
  <si>
    <t>SIĞIR SPERMLERİ</t>
  </si>
  <si>
    <t>05119190</t>
  </si>
  <si>
    <t>SUDA YAŞAYAN OMURGASIZLARIN ÜRÜNLERİ VE SUDA YAŞAYAN CANSIZ HAYVANLAR</t>
  </si>
  <si>
    <t>05119910</t>
  </si>
  <si>
    <t>VETERLER VE TENDONLAR; DAYAKLANMAMIŞ DERİLERİN KIRPINTI VB. DÖKÜNTÜLERİ</t>
  </si>
  <si>
    <t>05119985</t>
  </si>
  <si>
    <t>DİĞER HAYVANLARIN DİĞER ÜRÜNLERİ VE KARADA BULUNAN CANSIZ HAYVANLAR</t>
  </si>
  <si>
    <t>06011010</t>
  </si>
  <si>
    <t>SÜMBÜL SOĞANI; DİNLENME HALİNDE</t>
  </si>
  <si>
    <t>ADET</t>
  </si>
  <si>
    <t>06011020</t>
  </si>
  <si>
    <t>NERGİS SOĞANI; DİNLENME HALİNDE</t>
  </si>
  <si>
    <t>06011030</t>
  </si>
  <si>
    <t>LALE SOĞANI; DİNLENME HALİNDE</t>
  </si>
  <si>
    <t>06011040</t>
  </si>
  <si>
    <t>GLAYÖL SOĞANI; DİNLENME HALİNDE</t>
  </si>
  <si>
    <t>06011090</t>
  </si>
  <si>
    <t>DİĞER ÇİÇEK SOĞANI, YUMRU, KÖK VB. SÜRGÜN BAŞI, RİZOM; DİNLENME HALİNDE</t>
  </si>
  <si>
    <t>06012030</t>
  </si>
  <si>
    <t>ORKİDE, SÜMBÜL, NERGİS, LALE SOĞANI; SÜRGÜN VERMİŞ/ÇİÇEKLENMİŞ</t>
  </si>
  <si>
    <t>06012090</t>
  </si>
  <si>
    <t>ÇİÇEK SOĞANI; DİĞER, SÜRGÜN VERMİŞ/ÇİÇEKLENMİŞ</t>
  </si>
  <si>
    <t>06021090</t>
  </si>
  <si>
    <t>DİĞER KÖKLENDİRİLMEMİŞ ÇELİK VE DALDIRMALAR</t>
  </si>
  <si>
    <t>06022010</t>
  </si>
  <si>
    <t>ASMA; AŞILI/KÖKLENDİRİLMİŞ</t>
  </si>
  <si>
    <t>06022090</t>
  </si>
  <si>
    <t>MEYVELERİ YENİLEN DİĞER AĞAÇ VE ÇALILAR</t>
  </si>
  <si>
    <t>06023000</t>
  </si>
  <si>
    <t>RODODENDRONLAR VE AÇELYALAR; AŞILI VEYA AŞISIZ</t>
  </si>
  <si>
    <t>06024000</t>
  </si>
  <si>
    <t>GÜL ÇELİKLERİ, DALDIRMALARI VEYA KÖKLENDİRİLMİŞ; AŞILI VEYA AŞISIZ</t>
  </si>
  <si>
    <t>06029010</t>
  </si>
  <si>
    <t>MANTAR MİSELLERİ</t>
  </si>
  <si>
    <t>06029030</t>
  </si>
  <si>
    <t>SEBZE VE ÇİLEK FİDELERİ</t>
  </si>
  <si>
    <t>06029041</t>
  </si>
  <si>
    <t>ORMAN AĞAÇLARININ KÖKLENDİRİLMİŞ ÇELİK VE FİDELERİ</t>
  </si>
  <si>
    <t>06029045</t>
  </si>
  <si>
    <t>DİĞER AĞAÇ VE ÇALILARIN KÖKLENDİRİLMİŞ ÇELİKLER VE FİDANLARI</t>
  </si>
  <si>
    <t>06029049</t>
  </si>
  <si>
    <t>DİĞER AĞAÇ VE ÇALILARIN KÖKLENDİRİLMEMİŞ ÇELİK VE FİDANLARI</t>
  </si>
  <si>
    <t>06029050</t>
  </si>
  <si>
    <t>DİĞER AÇIK HAVA BİTKİLERİ</t>
  </si>
  <si>
    <t>06029070</t>
  </si>
  <si>
    <t>ODA BİTKİLERİNİN KÖKLENDİRİLMİŞ ÇELİKLER VE FİDANLARI (KAKTÜSLER HARİÇ)</t>
  </si>
  <si>
    <t>06029091</t>
  </si>
  <si>
    <t>ODA BİTKİLERİ; TOMURCUKLU/ÇİÇEK AÇMIŞ ÇİÇEKLER (KAKTÜSLER HARİÇ)</t>
  </si>
  <si>
    <t>06029099</t>
  </si>
  <si>
    <t>DİĞER ODA BİTKİLERİ</t>
  </si>
  <si>
    <t>06031100</t>
  </si>
  <si>
    <t>GÜLLER (TAZE)</t>
  </si>
  <si>
    <t>06031200</t>
  </si>
  <si>
    <t>KARANFİLLER (TAZE)</t>
  </si>
  <si>
    <t>06031300</t>
  </si>
  <si>
    <t>ORKİDELER (TAZE)</t>
  </si>
  <si>
    <t>06031400</t>
  </si>
  <si>
    <t>KRİZANTEMLER (TAZE)</t>
  </si>
  <si>
    <t>06031500</t>
  </si>
  <si>
    <t>ZAMBAKLAR (LİLİUM SPP.) (TAZE)</t>
  </si>
  <si>
    <t>06031910</t>
  </si>
  <si>
    <t>GLAYÖLLER (DİĞER HALLERDE)</t>
  </si>
  <si>
    <t>06031980</t>
  </si>
  <si>
    <t>DİĞER TAZE ÇİÇEKLER</t>
  </si>
  <si>
    <t>06039000</t>
  </si>
  <si>
    <t>BUKET YAPMAYA ELVERİŞLİ/KESME ÇİÇEK VE TOMURCUKLAR (DİĞER HALLERDE)</t>
  </si>
  <si>
    <t>06042019</t>
  </si>
  <si>
    <t>DİĞER YOSUNLAR VE LİKENLER (TAZE)</t>
  </si>
  <si>
    <t>06042040</t>
  </si>
  <si>
    <t>İĞNE YAPRAKLI AĞAÇLARIN DALLARI (TAZE)</t>
  </si>
  <si>
    <t>06042090</t>
  </si>
  <si>
    <t>ŞİMŞİR DALI VE BUKET YAPMAYA ELVERİŞLİ DİĞER BİTKİ YAPRAKLARI VE DALLARI (TAZE)</t>
  </si>
  <si>
    <t>06049019</t>
  </si>
  <si>
    <t>DİĞER YOSUNLAR VE LİKENLER (KURU)</t>
  </si>
  <si>
    <t>06049091</t>
  </si>
  <si>
    <t>BUKET YAPMAYA ELVERİŞLİ DİĞER BİTKİ YAPRAKLARI VE DALLARI (SADECE KURUTULMUŞ)</t>
  </si>
  <si>
    <t>06049099</t>
  </si>
  <si>
    <t>BUKET YAPMAYA ELVERİŞLİ DİĞER BİTKİLERİN KURU YAPRAKLARI VE DALLARI (BOYANMIŞ/AĞARTILMIŞ/EMPRENYE ED</t>
  </si>
  <si>
    <t>07011000</t>
  </si>
  <si>
    <t>PATATES; TOHUMLUK</t>
  </si>
  <si>
    <t>07019050</t>
  </si>
  <si>
    <t>PATATES; TAZE (1 OCAK'TAN 30 HAZİRAN'A KADAR OLANLAR)</t>
  </si>
  <si>
    <t>07019090</t>
  </si>
  <si>
    <t>PATATES; DİĞER</t>
  </si>
  <si>
    <t>07020000</t>
  </si>
  <si>
    <t>DOMATES (TAZE/SOĞUTULMUŞ)</t>
  </si>
  <si>
    <t>07031011</t>
  </si>
  <si>
    <t>ARPACIK SOĞANI (TAZE/SOĞUTULMUŞ)</t>
  </si>
  <si>
    <t>07031019</t>
  </si>
  <si>
    <t>SOĞAN</t>
  </si>
  <si>
    <t>07031090</t>
  </si>
  <si>
    <t>ŞALOTLAR (TAZE/SOĞUTULMUŞ)</t>
  </si>
  <si>
    <t>07032000</t>
  </si>
  <si>
    <t>SARIMSAKLAR</t>
  </si>
  <si>
    <t>07039000</t>
  </si>
  <si>
    <t>PIRASA VE DİĞER SOĞANIMSI SEBZELER (TAZE/SOĞUTULMUŞ)</t>
  </si>
  <si>
    <t>07041000</t>
  </si>
  <si>
    <t>KARNABAHAR/BROCCOLİ (TAZE/SOĞUTULMUŞ)</t>
  </si>
  <si>
    <t>07049010</t>
  </si>
  <si>
    <t>BEYAZ/KIRMIZI LAHANA (TAZE/SOĞUTULMUŞ)</t>
  </si>
  <si>
    <t>07049090</t>
  </si>
  <si>
    <t>DİĞER LAHANALAR (TAZE/SOĞUTULMUŞ)</t>
  </si>
  <si>
    <t>07051100</t>
  </si>
  <si>
    <t>BAŞ MARUL (TAZE/SOĞUTULMUŞ)</t>
  </si>
  <si>
    <t>07051900</t>
  </si>
  <si>
    <t>DİĞER MARULLAR (TAZE/SOĞUTULMUŞ)</t>
  </si>
  <si>
    <t>07052900</t>
  </si>
  <si>
    <t>DİĞER HİNDİBA (TAZE/SOĞUTULMUŞ)</t>
  </si>
  <si>
    <t>07061000</t>
  </si>
  <si>
    <t>HAVUÇ, ŞALGAM (TAZE/SOĞUTULMUŞ)</t>
  </si>
  <si>
    <t>07069010</t>
  </si>
  <si>
    <t>KÖK KEREVİZ (TAZE/SOĞUTULMUŞ)</t>
  </si>
  <si>
    <t>07069030</t>
  </si>
  <si>
    <t>BAYIR TURBU (TAZE/SOĞUTULMUŞ)</t>
  </si>
  <si>
    <t>07069090</t>
  </si>
  <si>
    <t>DİĞER TURP VB YENİLEN KÖKLER (TAZE/SOĞUTULMUŞ)</t>
  </si>
  <si>
    <t>07070005</t>
  </si>
  <si>
    <t>HIYARLAR (TAZE/SOĞUTULMUŞ)</t>
  </si>
  <si>
    <t>07070090</t>
  </si>
  <si>
    <t>KORNİŞONLAR (TAZE/SOĞUTULMUŞ)</t>
  </si>
  <si>
    <t>07081000</t>
  </si>
  <si>
    <t>BEZELYE (TAZE/SOĞUTULMUŞ)</t>
  </si>
  <si>
    <t>07082000</t>
  </si>
  <si>
    <t>FASULYE VE BARBUNYA (TAZE/SOĞUTULMUŞ)</t>
  </si>
  <si>
    <t>07089000</t>
  </si>
  <si>
    <t>BAKLA; DİĞER (TAZE/SOĞUTULMUŞ)</t>
  </si>
  <si>
    <t>07093000</t>
  </si>
  <si>
    <t>PATLICANLAR (TAZE/SOĞUTULMUŞ)</t>
  </si>
  <si>
    <t>07094000</t>
  </si>
  <si>
    <t>YAPRAK KEREVİZLERİ (KÖK KEREVİZLERİ HARİÇ) (TAZE/SOĞUTULMUŞ)</t>
  </si>
  <si>
    <t>07095100</t>
  </si>
  <si>
    <t>AGARİCUS CİNSİ MANTARLAR (TAZE/SOĞUTULMUŞ)</t>
  </si>
  <si>
    <t>07095910</t>
  </si>
  <si>
    <t>CÜCE KIZ MANTARLARI (TAZE/SOĞUTULMUŞ)</t>
  </si>
  <si>
    <t>07095930</t>
  </si>
  <si>
    <t>KUZU MANTARLAR (TAZE/SOĞUTULMUŞ)</t>
  </si>
  <si>
    <t>07095950</t>
  </si>
  <si>
    <t>YER MANTARI (DOMALAN) (TAZE/SOĞUTULMUŞ)</t>
  </si>
  <si>
    <t>07095990</t>
  </si>
  <si>
    <t>DİĞER MANTARLAR (TAZE/SOĞUTULMUŞ)</t>
  </si>
  <si>
    <t>07096010</t>
  </si>
  <si>
    <t>TATLI (CAPSİCUM GROSSUM) BİBERLER</t>
  </si>
  <si>
    <t>07096099</t>
  </si>
  <si>
    <t>DİĞER CAPSİCUM CİNSİ BİBERLER (TAZE/SOĞUTULMUŞ)</t>
  </si>
  <si>
    <t>07097000</t>
  </si>
  <si>
    <t>ISPANAK, YENİ ZELANDA VE BAHÇE ISPANAĞI (TAZE/SOĞUTULMUŞ)</t>
  </si>
  <si>
    <t>07099100</t>
  </si>
  <si>
    <t>ENGİNARLAR (TAZE VEYA SOĞUTULMUŞ)</t>
  </si>
  <si>
    <t>07099210</t>
  </si>
  <si>
    <t>ZEYTİN (YAĞ ÜRETİMİNDE KULLANILMAYANLAR) (TAZE VEYA SOĞUTULMUŞ)</t>
  </si>
  <si>
    <t>07099290</t>
  </si>
  <si>
    <t>ZEYTİN (YAĞ ÜRETİMİNDE KULLANILANLAR) (TAZE VEYA SOĞUTULMUŞ)</t>
  </si>
  <si>
    <t>07099310</t>
  </si>
  <si>
    <t>DOLMALIK KABAK (TAZE VEYA SOĞUTULMUŞ)</t>
  </si>
  <si>
    <t>07099390</t>
  </si>
  <si>
    <t>DİĞER KABAKLAR (TAZE VEYA SOĞUTULMUŞ)</t>
  </si>
  <si>
    <t>07099910</t>
  </si>
  <si>
    <t>SALATALIK SEBZELER, (MARUL (LACTUCA SATİVA) VE HİNDİBA (CİCHORİUM SPP.) HARİÇ) (TAZE VEYA SOĞUTULMUŞ</t>
  </si>
  <si>
    <t>07099920</t>
  </si>
  <si>
    <t>PAZI VE YABAN ENGİNARI (TAZE VEYA SOĞUTULMUŞ)</t>
  </si>
  <si>
    <t>07099940</t>
  </si>
  <si>
    <t>KEBERE (TAZE VEYA SOĞUTULMUŞ)</t>
  </si>
  <si>
    <t>07099950</t>
  </si>
  <si>
    <t>REZENE (TAZE VEYA SOĞUTULMUŞ)</t>
  </si>
  <si>
    <t>07099960</t>
  </si>
  <si>
    <t>TATLI MISIR (TAZE VEYA SOĞUTULMUŞ)</t>
  </si>
  <si>
    <t>07099990</t>
  </si>
  <si>
    <t>BAMYA, SEMİZOTU, MAYDANOZ, ASMA YAPRAĞI VE DİĞER SEBZELER (TAZE VEYA SOĞUTULMUŞ)</t>
  </si>
  <si>
    <t>07101000</t>
  </si>
  <si>
    <t>PATATES (DONDURULMUŞ)</t>
  </si>
  <si>
    <t>07102100</t>
  </si>
  <si>
    <t>BEZELYE (DONDURULMUŞ)</t>
  </si>
  <si>
    <t>07102200</t>
  </si>
  <si>
    <t>FASULYE (DONDURULMUŞ)</t>
  </si>
  <si>
    <t>07102900</t>
  </si>
  <si>
    <t>DİĞER BAKLAGİLLER (DONDURULMUŞ)</t>
  </si>
  <si>
    <t>07103000</t>
  </si>
  <si>
    <t>ISPANAK, YENİ ZELANDA ISPANAĞI VE BAHÇE ISPANAĞI (DONDURULMUŞ)</t>
  </si>
  <si>
    <t>07108010</t>
  </si>
  <si>
    <t>ZEYTİN (DONDURULMUŞ)</t>
  </si>
  <si>
    <t>07108051</t>
  </si>
  <si>
    <t>TATLI BİBERLER (DONDURULMUŞ)</t>
  </si>
  <si>
    <t>07108059</t>
  </si>
  <si>
    <t>CAPSİCUM VE PİMENTA CİNSİ DİĞER MEYVELER (DONDURULMUŞ)</t>
  </si>
  <si>
    <t>07108061</t>
  </si>
  <si>
    <t>AGARİCUS CİNSİ MANTARLAR (DONDURULMUŞ)</t>
  </si>
  <si>
    <t>07108069</t>
  </si>
  <si>
    <t>MANTARLAR DİĞER (DONDURULMUŞ)</t>
  </si>
  <si>
    <t>07108070</t>
  </si>
  <si>
    <t>DOMATESLER (DONDURULMUŞ)</t>
  </si>
  <si>
    <t>07108080</t>
  </si>
  <si>
    <t>ENGİNARLAR (DONDURULMUŞ)</t>
  </si>
  <si>
    <t>07108095</t>
  </si>
  <si>
    <t>DİĞER SEBZELER (DONDURULMUŞ)</t>
  </si>
  <si>
    <t>07109000</t>
  </si>
  <si>
    <t>SEBZE KARIŞIMLARI (DONDURULMUŞ)</t>
  </si>
  <si>
    <t>07112010</t>
  </si>
  <si>
    <t>ZEYTİN, YEMEKLİK (GEÇİCİ KONSERVE)</t>
  </si>
  <si>
    <t>07112090</t>
  </si>
  <si>
    <t>ZEYTİN; YAĞLIK (GEÇİCİ KONSERVE)</t>
  </si>
  <si>
    <t>07114000</t>
  </si>
  <si>
    <t>HIYARLAR VE KORNİŞONLAR (GEÇİCİ KONSERVE)</t>
  </si>
  <si>
    <t>07115900</t>
  </si>
  <si>
    <t>DİĞER MANTAR VE DOMALANLAR (GEÇİCİ KONSERVE)</t>
  </si>
  <si>
    <t>07119010</t>
  </si>
  <si>
    <t>CAPSİCUM VE PİMENTA CİNSİ MEYVELER (TATLI BİBER HARİÇ) (GEÇİCİ KONSERVE)</t>
  </si>
  <si>
    <t>07119070</t>
  </si>
  <si>
    <t>DİĞER SEBZELER (GEÇİCİ KONSERVE)</t>
  </si>
  <si>
    <t>07119080</t>
  </si>
  <si>
    <t>07119090</t>
  </si>
  <si>
    <t>SEBZE KARIŞIMLARI (GEÇİCİ KONSERVE)</t>
  </si>
  <si>
    <t>07122000</t>
  </si>
  <si>
    <t>SOĞANLAR (KURUTULMUŞ)</t>
  </si>
  <si>
    <t>07123100</t>
  </si>
  <si>
    <t>AGARİCUS CİNSİ MANTARLAR (KURUTULMUŞ)</t>
  </si>
  <si>
    <t>07123900</t>
  </si>
  <si>
    <t>DİĞER MANTAR VE DOMALANLAR (KURUTULMUŞ)</t>
  </si>
  <si>
    <t>07129005</t>
  </si>
  <si>
    <t>PATATES (KURUTULMUŞ)</t>
  </si>
  <si>
    <t>07129011</t>
  </si>
  <si>
    <t>TATLI MISIR (TOHUMLUK) (MELEZ) (KURUTULMUŞ)</t>
  </si>
  <si>
    <t>07129019</t>
  </si>
  <si>
    <t>TATLI MISIR; DİĞER (KURUTULMUŞ)</t>
  </si>
  <si>
    <t>07129030</t>
  </si>
  <si>
    <t>DOMATES (KURUTULMUŞ)</t>
  </si>
  <si>
    <t>07129050</t>
  </si>
  <si>
    <t>HAVUÇ (KURUTULMUŞ)</t>
  </si>
  <si>
    <t>07129090</t>
  </si>
  <si>
    <t>DİĞER SEBZELER VE SEBZE KARIŞIMLARI (KURUTULMUŞ)</t>
  </si>
  <si>
    <t>07131010</t>
  </si>
  <si>
    <t>BEZELYE; KABUKSUZ (KURU) TOHUMLUK</t>
  </si>
  <si>
    <t>07131090</t>
  </si>
  <si>
    <t>BEZELYESİ; KABUKSUZ (KURU) DİĞER</t>
  </si>
  <si>
    <t>07132000</t>
  </si>
  <si>
    <t>NOHUT; KABUKSUZ (KURU)</t>
  </si>
  <si>
    <t>07133100</t>
  </si>
  <si>
    <t>VİGLA MANGO TÜRÜ FASULYE (KABUKSUZ) (TANELERİ İKİYE AYRILMIŞ)</t>
  </si>
  <si>
    <t>07133200</t>
  </si>
  <si>
    <t>KÜÇÜK KIRMIZI FASULYE (KABUKSUZ) (TANELERİ İKİYE AYRILMIŞ)</t>
  </si>
  <si>
    <t>07133310</t>
  </si>
  <si>
    <t>ADİ FASULYE (BEYAZ FASULYE DAHİL) KABUKSUZ (KURU) TOHUMLUK</t>
  </si>
  <si>
    <t>07133390</t>
  </si>
  <si>
    <t>ADİ FASULYE (BEYAZ FASULYE DAHİL) KABUKSUZ (KURU) DİĞER</t>
  </si>
  <si>
    <t>07133400</t>
  </si>
  <si>
    <t>BAMBARA FASULYESİ (VİGNA SUBTERRANEA OR VOANDZEİA SUBTERRANEA); KURU</t>
  </si>
  <si>
    <t>07133500</t>
  </si>
  <si>
    <t>BÖRÜLCE (VİGNA UNGUİCULATA); KURU</t>
  </si>
  <si>
    <t>07133900</t>
  </si>
  <si>
    <t>DİĞER FASULYELER; KABUKSUZ (KURU)</t>
  </si>
  <si>
    <t>07134000</t>
  </si>
  <si>
    <t>MERCİMEKLER; KABUKSUZ (KURU)</t>
  </si>
  <si>
    <t>07135000</t>
  </si>
  <si>
    <t>BAKLA, AT BAKLASI; KABUKSUZ (KURU)</t>
  </si>
  <si>
    <t>07139000</t>
  </si>
  <si>
    <t>DİĞER BAKLAGİLLER; KABUKSUZ (KURU)</t>
  </si>
  <si>
    <t>07149090</t>
  </si>
  <si>
    <t>DİĞER NİŞASTALI KÖK VE YUMRULAR</t>
  </si>
  <si>
    <t>08011100</t>
  </si>
  <si>
    <t>HİNDİSTAN CEVİZİ (KURUTULMUŞ)</t>
  </si>
  <si>
    <t>08011900</t>
  </si>
  <si>
    <t>HİNDİSTAN CEVİZİ (TAZE)</t>
  </si>
  <si>
    <t>08012200</t>
  </si>
  <si>
    <t>BREZİLYA CEVİZİ; KABUKSUZ (TAZE/KURUTULMUŞ)</t>
  </si>
  <si>
    <t>08013100</t>
  </si>
  <si>
    <t>KAJU CEVİZİ; KABUKLU (TAZE/KURUTULMUŞ)</t>
  </si>
  <si>
    <t>08013200</t>
  </si>
  <si>
    <t>KAJU CEVİZİ; KABUKSUZ (TAZE/KURUTULMUŞ)</t>
  </si>
  <si>
    <t>08021190</t>
  </si>
  <si>
    <t>DİĞER BADEMLER; KABUKLU (TAZE/KURUTULMUŞ)</t>
  </si>
  <si>
    <t>08021210</t>
  </si>
  <si>
    <t>ACI BADEMLER; KABUKSUZ (TAZE/KURUTULMUŞ)</t>
  </si>
  <si>
    <t>08021290</t>
  </si>
  <si>
    <t>DİĞER BADEMLER; KABUKSUZ (TAZE/KURUTULMUŞ)</t>
  </si>
  <si>
    <t>08022100</t>
  </si>
  <si>
    <t>FINDIK; KABUKLU (TAZE/KURUTULMUŞ)</t>
  </si>
  <si>
    <t>08022200</t>
  </si>
  <si>
    <t>FINDIK;KABUKSUZ (TAZE/KURUTULMUŞ)</t>
  </si>
  <si>
    <t>08023100</t>
  </si>
  <si>
    <t>CEVİZ; KABUKLU (TAZE/KURUTULMUŞ)</t>
  </si>
  <si>
    <t>08023200</t>
  </si>
  <si>
    <t>CEVİZ; KABUKSUZ (TAZE/KURUTULMUŞ)</t>
  </si>
  <si>
    <t>08024100</t>
  </si>
  <si>
    <t>KESTANE; KABUKLU (TAZE/KURUTULMUŞ)</t>
  </si>
  <si>
    <t>08024200</t>
  </si>
  <si>
    <t>KESTANE; KABUKSUZ (TAZE/KURUTULMUŞ)</t>
  </si>
  <si>
    <t>08025100</t>
  </si>
  <si>
    <t>ANTEP FISTIĞI; KABUKLU (TAZE/KURUTULMUŞ)</t>
  </si>
  <si>
    <t>08025200</t>
  </si>
  <si>
    <t>ANTEP FISTIĞI; KABUKSUZ (TAZE/KURUTULMUŞ)</t>
  </si>
  <si>
    <t>08026200</t>
  </si>
  <si>
    <t>AVUSTRALYA FINDIĞI; KABUKSUZ (TAZE/KURUTULMUŞ)</t>
  </si>
  <si>
    <t>08029050</t>
  </si>
  <si>
    <t>ÇAM FISTIĞI</t>
  </si>
  <si>
    <t>08029085</t>
  </si>
  <si>
    <t>DİĞER KABUKLU MEYVELER (TAZE/KURUTULMUŞ)</t>
  </si>
  <si>
    <t>08031090</t>
  </si>
  <si>
    <t>MUZ (PLANTAİN); KURUTULMUŞ</t>
  </si>
  <si>
    <t>08041000</t>
  </si>
  <si>
    <t>HURMA (TAZE/KURUTULMUŞ)</t>
  </si>
  <si>
    <t>08042010</t>
  </si>
  <si>
    <t>İNCİR (TAZE)</t>
  </si>
  <si>
    <t>08042090</t>
  </si>
  <si>
    <t>İNCİRLER (KURUTULMUŞ)</t>
  </si>
  <si>
    <t>08043000</t>
  </si>
  <si>
    <t>ANANAS (TAZE/KURUTULMUŞ)</t>
  </si>
  <si>
    <t>08044000</t>
  </si>
  <si>
    <t>AVOKADO ARMUDU (TAZE/KURUTULMUŞ)</t>
  </si>
  <si>
    <t>08045000</t>
  </si>
  <si>
    <t>GUAVA ARMUDU, MANGO VE MANGOST (TAZE/KURUTULMUŞ)</t>
  </si>
  <si>
    <t>08051020</t>
  </si>
  <si>
    <t>PORTAKAL (TAZE)</t>
  </si>
  <si>
    <t>08052010</t>
  </si>
  <si>
    <t>KLEMANTİN (TAZE/KURUTULMUŞ)</t>
  </si>
  <si>
    <t>08052030</t>
  </si>
  <si>
    <t>MONREALE VE SATSUMA (TAZE/KURUTULMUŞ)</t>
  </si>
  <si>
    <t>08052050</t>
  </si>
  <si>
    <t>MANDARİN VE VİKİNG (TAZE/KURUTULMUŞ)</t>
  </si>
  <si>
    <t>08052090</t>
  </si>
  <si>
    <t>DİĞER TURUNÇGİLLER (TAZE/KURUTULMUŞ)</t>
  </si>
  <si>
    <t>08054000</t>
  </si>
  <si>
    <t>GREYFURT (POMELOLAR DAHİL) (TAZE/KURUTULMUŞ)</t>
  </si>
  <si>
    <t>08055010</t>
  </si>
  <si>
    <t>LİMON (CİTRUS LİMON, CİTRUS LİMONUM) (TAZE/KURUTULMUŞ)</t>
  </si>
  <si>
    <t>08055090</t>
  </si>
  <si>
    <t>TATLI LİMON (CİTRUS AURANTİFOLİA, CİTRUS LATİFOLİA) (TAZE/KURUTULMUŞ)</t>
  </si>
  <si>
    <t>08059000</t>
  </si>
  <si>
    <t>08061010</t>
  </si>
  <si>
    <t>ÜZÜM (TAZE)/SOFRALIK</t>
  </si>
  <si>
    <t>08061090</t>
  </si>
  <si>
    <t>ÜZÜM; DİĞERLERİ; SOFRALIK OLMAYAN (TAZE)</t>
  </si>
  <si>
    <t>08062010</t>
  </si>
  <si>
    <t>ÜZÜM; KORİNT (KURUTULMUŞ)</t>
  </si>
  <si>
    <t>08062030</t>
  </si>
  <si>
    <t>ÜZÜM; SULTANİ (KURUTULMUŞ)</t>
  </si>
  <si>
    <t>08062090</t>
  </si>
  <si>
    <t>ÜZÜM, DİĞERLERİ (KURUTULMUŞ)</t>
  </si>
  <si>
    <t>08071100</t>
  </si>
  <si>
    <t>KARPUZLAR (TAZE)</t>
  </si>
  <si>
    <t>08071900</t>
  </si>
  <si>
    <t>KAVUNLAR (TAZE)</t>
  </si>
  <si>
    <t>08072000</t>
  </si>
  <si>
    <t>PAPAYA (TAZE)</t>
  </si>
  <si>
    <t>08081080</t>
  </si>
  <si>
    <t>ELMA, DİĞERLERİ (TAZE)</t>
  </si>
  <si>
    <t>08083010</t>
  </si>
  <si>
    <t>ŞARAPLIK ARMUT, YIĞIN HALİNDE, 1 AĞUSTOS'TAN 31 ARALIK'A KADAR (TAZE)</t>
  </si>
  <si>
    <t>08083090</t>
  </si>
  <si>
    <t>DİĞER ARMUT (TAZE)</t>
  </si>
  <si>
    <t>08084000</t>
  </si>
  <si>
    <t>AYVA (TAZE)</t>
  </si>
  <si>
    <t>08091000</t>
  </si>
  <si>
    <t>KAYISI (ZERDALİ DAHİL) (TAZE)</t>
  </si>
  <si>
    <t>08092100</t>
  </si>
  <si>
    <t>VİŞNE (PRUNUS CERASUS) (TAZE)</t>
  </si>
  <si>
    <t>08092900</t>
  </si>
  <si>
    <t>KİRAZ (TAZE)</t>
  </si>
  <si>
    <t>08093010</t>
  </si>
  <si>
    <t>NEKTARINLAR (TAZE)</t>
  </si>
  <si>
    <t>08093090</t>
  </si>
  <si>
    <t>ŞEFTALİ (TAZE)</t>
  </si>
  <si>
    <t>08094005</t>
  </si>
  <si>
    <t>ERİK (TAZE)</t>
  </si>
  <si>
    <t>08101000</t>
  </si>
  <si>
    <t>ÇİLEK (TAZE)</t>
  </si>
  <si>
    <t>08102090</t>
  </si>
  <si>
    <t>BÖĞÜRTLEN, DUT, LOGANBERRİER (TAZE)</t>
  </si>
  <si>
    <t>08103090</t>
  </si>
  <si>
    <t>DİĞER ÜZÜMLER (TAZE)</t>
  </si>
  <si>
    <t>08104010</t>
  </si>
  <si>
    <t>NOKTALI KIRMIZI YABAN MERSİNLERİ (VACCİNİUM VİTİS-İDEA TÜRÜ MEYVE) (TAZE)</t>
  </si>
  <si>
    <t>08104090</t>
  </si>
  <si>
    <t>YABAN MERSİNİNİN DİĞER KÜLTÜR CİNSLERİ (TAZE)</t>
  </si>
  <si>
    <t>08105000</t>
  </si>
  <si>
    <t>KİVİ (TAZE)</t>
  </si>
  <si>
    <t>08107000</t>
  </si>
  <si>
    <t>PERSİMMON (TRABZON HURMASI) (TAZE)</t>
  </si>
  <si>
    <t>08109075</t>
  </si>
  <si>
    <t>NAR, MUŞMULA, KUŞBURNU VE TAZE DİĞER MEYVELER</t>
  </si>
  <si>
    <t>08111011</t>
  </si>
  <si>
    <t>ÇİLEK; ŞEKER ORANI &gt;% 13 (İLAVE ŞEKER İÇEREN)</t>
  </si>
  <si>
    <t>08111019</t>
  </si>
  <si>
    <t>ÇİLEK; ŞEKER ORANI =&lt;%13 (İLAVE ŞEKER İÇEREN)</t>
  </si>
  <si>
    <t>08111090</t>
  </si>
  <si>
    <t>DİĞER ÇİLEKLER (İLAVE ŞEKER İÇERMEYEN)</t>
  </si>
  <si>
    <t>08112019</t>
  </si>
  <si>
    <t>AHUDUDU, BÖĞÜRTLEN, DUT, LOGANBERRİER SİYAH, BEYAZ VE KIRMIZI FRENK VE BEKTAŞİ ÜZÜMÜ; ŞEK.ORANI =&lt;%1</t>
  </si>
  <si>
    <t>08112031</t>
  </si>
  <si>
    <t>AHUDUDU; DİĞER (İLAVE ŞEKER İÇERMEYEN)</t>
  </si>
  <si>
    <t>08112039</t>
  </si>
  <si>
    <t>SİYAH FRENK ÜZÜMÜ; DİĞER (İLAVE ŞEKER İÇERMEYEN)</t>
  </si>
  <si>
    <t>08112051</t>
  </si>
  <si>
    <t>KIRMIZI FRENK ÜZÜMÜ; DİĞER (İLAVE ŞEKER İÇERMEYEN)</t>
  </si>
  <si>
    <t>08112059</t>
  </si>
  <si>
    <t>BÖĞÜRTLEN, DUT VE LOGANBERRİER; DİĞER (İLAVE ŞEKER İÇERMEYEN)</t>
  </si>
  <si>
    <t>08112090</t>
  </si>
  <si>
    <t>BEYAZ FRENK ÜZÜMÜ VE BEKTAŞİ ÜZÜMÜ (İLAVE ŞEKER İÇERMEYEN)</t>
  </si>
  <si>
    <t>08119011</t>
  </si>
  <si>
    <t>TROPİKAL MEYVELER VE SERT KABUKLU TROPİKAL MEYVELER; ŞEKER ORANI &gt;%13 (İLAVE ŞEKER İÇEREN)</t>
  </si>
  <si>
    <t>08119031</t>
  </si>
  <si>
    <t>TROPİKAL MEYVELER VE SERT KABUKLU TROPİKAL MEYVELER; ŞEKER ORANI =&lt;%13 (İLAVE ŞEKER İÇEREN)</t>
  </si>
  <si>
    <t>08119039</t>
  </si>
  <si>
    <t>MEYVELER VE SERT KABUKLU MEYVELER; ŞEKER ORANI =&lt;%13 (İLAVE ŞEKER İÇEREN)</t>
  </si>
  <si>
    <t>08119050</t>
  </si>
  <si>
    <t>ADİ YABAN MERSİNİ (İLAVE ŞEKER İÇERMEYEN)</t>
  </si>
  <si>
    <t>08119075</t>
  </si>
  <si>
    <t>VİŞNE (PRUNUS CERASUS) (İLAVE ŞEKER İÇERMEYEN)</t>
  </si>
  <si>
    <t>08119080</t>
  </si>
  <si>
    <t>KİRAZ (İLAVE ŞEKER İÇERMEYEN)</t>
  </si>
  <si>
    <t>08119085</t>
  </si>
  <si>
    <t>TROPİKAL MEYVELER VE SERT KABUKLU TROPİKAL MEYVELER (İLAVE ŞEKER İÇERMEYEN)</t>
  </si>
  <si>
    <t>08119095</t>
  </si>
  <si>
    <t>DİĞER MEYVELER VE SERT ÇEKİRDEKLİ MEYVELER (İLAVE ŞEKER İÇERMEYEN)</t>
  </si>
  <si>
    <t>08121000</t>
  </si>
  <si>
    <t>KİRAZ, VİŞNE (GEÇİCİ KONSERVE EDİLMİŞ)</t>
  </si>
  <si>
    <t>08129025</t>
  </si>
  <si>
    <t>KAYISI (ZERDALİ DAHİL), PORTAKAL; GEÇİCİ KONSERVE EDİLMİŞ</t>
  </si>
  <si>
    <t>08129030</t>
  </si>
  <si>
    <t>PAPAYA (GEÇİCİ KONSERVE EDİLMİŞ)</t>
  </si>
  <si>
    <t>08129098</t>
  </si>
  <si>
    <t>MEYVELER VE SERT ÇEKİRDEKLİ MEYVELER; DİĞER (GEÇİCİ OLARAK KONSERVE EDİLMİŞ)</t>
  </si>
  <si>
    <t>08131000</t>
  </si>
  <si>
    <t>KAYISI (ZERDALİ DAHİL) KURUTULMUŞ</t>
  </si>
  <si>
    <t>08132000</t>
  </si>
  <si>
    <t>ERİK (KURUTULMUŞ)</t>
  </si>
  <si>
    <t>08133000</t>
  </si>
  <si>
    <t>ELMA (KURUTULMUŞ)</t>
  </si>
  <si>
    <t>08134010</t>
  </si>
  <si>
    <t>ŞEFTALİ (NEKTARINLAR DAHİL) (KURUTULMUŞ)</t>
  </si>
  <si>
    <t>08134030</t>
  </si>
  <si>
    <t>ARMUT (KURUTULMUŞ)</t>
  </si>
  <si>
    <t>08134095</t>
  </si>
  <si>
    <t>DİĞER MEYVELER (KURUTULMUŞ) (0801 İLA 0806 POZ.HARİÇ)</t>
  </si>
  <si>
    <t>08135012</t>
  </si>
  <si>
    <t>PAPAYA, DEMİRHİNDİ, ÇARKIFELEK MEYVESİ VB. MEYVE KARIŞIMLARI (KURUTULMUŞ) ERİKSİZ</t>
  </si>
  <si>
    <t>08135015</t>
  </si>
  <si>
    <t>DİĞER MEYVE KARIŞIMLARI (KURUTULMUŞ) ERİKSİZ OLANLAR (0801 İLA 0806 POZ.HARİÇ)</t>
  </si>
  <si>
    <t>08135039</t>
  </si>
  <si>
    <t>HURMA, MUZ, ANANAS, AVOKADO ARMUDU, VB. (0801 VE 0802'DE KİLERİN)KARIŞIMLAR (KURUTULMUŞ)</t>
  </si>
  <si>
    <t>08135091</t>
  </si>
  <si>
    <t>SERT KABUKLU MEYVELERİN KARIŞIMLARI; ERİK/İNCİR İÇERMEYEN (KURUTULMUŞ)</t>
  </si>
  <si>
    <t>08135099</t>
  </si>
  <si>
    <t>DİĞER SERT KABUKLU/KURUTULMUŞ MEYVE KARIŞIMLARI</t>
  </si>
  <si>
    <t>08140000</t>
  </si>
  <si>
    <t>TURUNÇGİLLERİN, KAVUNLARIN (KARPUZLAR DAHİL) KABUKLARI (TAZE/DONDURULMUŞ/KURUTULMUŞ VS.)</t>
  </si>
  <si>
    <t>09011100</t>
  </si>
  <si>
    <t>KAHVE (KAFEİNİ ALINMAMIŞ, KAVRULMAMIŞ)</t>
  </si>
  <si>
    <t>09011200</t>
  </si>
  <si>
    <t>KAHVE (KAFEİNİ ALINMIŞ, KAVRULMAMIŞ)</t>
  </si>
  <si>
    <t>09012100</t>
  </si>
  <si>
    <t>KAHVE (KAFEİNİ ALINMAMIŞ, KAVRULMUŞ)</t>
  </si>
  <si>
    <t>09012200</t>
  </si>
  <si>
    <t>KAHVE (KAFEİNİ ALINMIŞ, KAVRULMUŞ)</t>
  </si>
  <si>
    <t>09019010</t>
  </si>
  <si>
    <t>KAHVE KABUK VE KAPÇIKLARI</t>
  </si>
  <si>
    <t>09019090</t>
  </si>
  <si>
    <t>KAHVE İÇEREN VE KAHVE YERİNE KULLANILAN MADDELER</t>
  </si>
  <si>
    <t>09021000</t>
  </si>
  <si>
    <t>YEŞİL ÇAY (FERMENTE EDİLMEMİŞ) (&lt;=3 KG. HAZIR AMBALAJLARDA)</t>
  </si>
  <si>
    <t>09022000</t>
  </si>
  <si>
    <t>YEŞİL ÇAY (FERMENTE EDİLMEMİŞ) (&gt; 3 KG. HAZIR AMBALAJLARDA)</t>
  </si>
  <si>
    <t>09023000</t>
  </si>
  <si>
    <t>SİYAH ÇAY; FERMENTE EDİLMİŞ VEYA KISMEN FERMANTE EDİLMİŞ, &lt;=3 KG, HAZIR AMBALAJLARDA</t>
  </si>
  <si>
    <t>09024000</t>
  </si>
  <si>
    <t>SİYAH ÇAY; FERMENTE EDİLMİŞ VEYA KISMEN FERMANTE EDİLMİŞ, &gt;3 KG, HAZIR AMBALAJLARDA</t>
  </si>
  <si>
    <t>09041100</t>
  </si>
  <si>
    <t>KARABİBER; KURUTULMUŞ/EZİLMEMİŞ/ÖĞÜTÜLMEMİŞ</t>
  </si>
  <si>
    <t>09041200</t>
  </si>
  <si>
    <t>KARABİBER; KURUTULMUŞ/EZİLMİŞ/ÖĞÜTÜLMÜŞ</t>
  </si>
  <si>
    <t>09042110</t>
  </si>
  <si>
    <t>TATII BİBERLER (CAPSİCUM VE PİMENTA CİNSİ); KURUTULMUŞ, EZİLMEMİŞ, ÖĞÜTÜLMEMİŞ</t>
  </si>
  <si>
    <t>09042190</t>
  </si>
  <si>
    <t>KIRMIZI BİBER, YENİBAHAR VE ACI DİĞER BİBERLER; KURUTULMUŞ, EZİLMEMİŞ, ÖĞÜTÜLMEMİŞ</t>
  </si>
  <si>
    <t>09042200</t>
  </si>
  <si>
    <t>KIRMIZI BİBER, YENİBAHAR VE DİĞER BİBERLER; EZİLMİŞ VEYA ÖĞÜTÜLMÜŞ</t>
  </si>
  <si>
    <t>09051000</t>
  </si>
  <si>
    <t>VANİLYA; EZİLMEMİŞ, ÖĞÜTÜLMEMİŞ</t>
  </si>
  <si>
    <t>09052000</t>
  </si>
  <si>
    <t>VANİLYA; EZİLMİŞ VEYA ÖĞÜTÜLMÜŞ</t>
  </si>
  <si>
    <t>09061100</t>
  </si>
  <si>
    <t>TARÇIN (EZİLMEMİŞ/ÖĞÜTÜLMEMİŞ)</t>
  </si>
  <si>
    <t>09061900</t>
  </si>
  <si>
    <t>TARÇIN AĞACININ ÇİÇEKLERİ (EZİLMEMİŞ/ÖĞÜTÜLMEMİŞ)</t>
  </si>
  <si>
    <t>09062000</t>
  </si>
  <si>
    <t>TARÇIN VE TARÇIN AĞACI ÇİÇEKLERİ (EZİLMİŞ/ÖĞÜTÜLMÜŞ)</t>
  </si>
  <si>
    <t>09071000</t>
  </si>
  <si>
    <t>KARANFİL (BÜTÜN HALİNDEKİ MEYVE, TANE VE SAPLARI); EZİLMEMİŞ, ÖĞÜTÜLMEMİŞ</t>
  </si>
  <si>
    <t>09072000</t>
  </si>
  <si>
    <t>KARANFİL (BÜTÜN HALİNDEKİ MEYVE, TANE VE SAPLARI); EZİLMİŞ VEYA ÖĞÜTÜLMÜŞ</t>
  </si>
  <si>
    <t>09081100</t>
  </si>
  <si>
    <t>KÜÇÜK HİNDİSTAN CEVİZİ; EZİLMEMİŞ, ÖĞÜTÜLMEMİŞ</t>
  </si>
  <si>
    <t>09081200</t>
  </si>
  <si>
    <t>KÜÇÜK HİNDİSTAN CEVİZİ; EZİLMİŞ VEYA ÖĞÜTÜLMÜŞ</t>
  </si>
  <si>
    <t>09082100</t>
  </si>
  <si>
    <t>KÜÇÜK HİNDİSTAN CEVİZİ KABUĞU; EZİLMEMİŞ, ÖĞÜTÜLMEMİŞ</t>
  </si>
  <si>
    <t>09082200</t>
  </si>
  <si>
    <t>KÜÇÜK HİNDİSTAN CEVİZİ KABUĞU; EZİLMİŞ VEYA ÖĞÜTÜLMÜŞ</t>
  </si>
  <si>
    <t>09083100</t>
  </si>
  <si>
    <t>KAKULE; EZİLMEMİŞ, ÖĞÜTÜLMEMİŞ</t>
  </si>
  <si>
    <t>09083200</t>
  </si>
  <si>
    <t>KAKULE; EZİLMİŞ VEYA ÖĞÜTÜLMÜŞ</t>
  </si>
  <si>
    <t>09092100</t>
  </si>
  <si>
    <t>KİŞNİŞ TOHUMLARI; EZİLMEMİŞ, ÖĞÜTÜLMEMİŞ</t>
  </si>
  <si>
    <t>09092200</t>
  </si>
  <si>
    <t>KİŞNİŞ TOHUMLARI; EZİLMİŞ VEYA ÖĞÜTÜLMÜŞ</t>
  </si>
  <si>
    <t>09093100</t>
  </si>
  <si>
    <t>KİMYON TOHUMLARI; EZİLMEMİŞ, ÖĞÜTÜLMEMİŞ</t>
  </si>
  <si>
    <t>09093200</t>
  </si>
  <si>
    <t>KİMYON TOHUMLARI; EZİLMİŞ VEYA ÖĞÜTÜLMÜŞ</t>
  </si>
  <si>
    <t>09096100</t>
  </si>
  <si>
    <t>ANASON VE ÇİN ANASONU TOHUMLARI, KARAMAN KİMYONU TOHUMLARI, REZENE TOHUMLARI, ARDIÇ MEYVELERİ; EZİLM</t>
  </si>
  <si>
    <t>09096200</t>
  </si>
  <si>
    <t>09101100</t>
  </si>
  <si>
    <t>ZENCEFİL; EZİLMEMİŞ, ÖĞÜTÜLMEMİŞ</t>
  </si>
  <si>
    <t>09101200</t>
  </si>
  <si>
    <t>ZENCEFİL; EZİLMİŞ VEYA ÖĞÜTÜLMÜŞ</t>
  </si>
  <si>
    <t>09102010</t>
  </si>
  <si>
    <t>SAFRAN (EZİLMEMİŞ/ÖĞÜTÜLMEMİŞ)</t>
  </si>
  <si>
    <t>09102090</t>
  </si>
  <si>
    <t>SAFRAN (EZİLMİŞ, ÖĞÜTÜLMÜŞ)</t>
  </si>
  <si>
    <t>09103000</t>
  </si>
  <si>
    <t>ZERDEÇAL (CURCUMA)</t>
  </si>
  <si>
    <t>09109105</t>
  </si>
  <si>
    <t>KÖRİ</t>
  </si>
  <si>
    <t>09109110</t>
  </si>
  <si>
    <t>BAHARAT KARIŞIMLARI (EZİLMEMİŞ, ÖĞÜTÜLMEMİŞ)</t>
  </si>
  <si>
    <t>09109190</t>
  </si>
  <si>
    <t>BAHARAT KARIŞIMLARI (EZİLMİŞ, ÖĞÜTÜLMÜŞ)</t>
  </si>
  <si>
    <t>09109910</t>
  </si>
  <si>
    <t>ÇEMEN (BOY OTU TOHUMLARI)</t>
  </si>
  <si>
    <t>09109931</t>
  </si>
  <si>
    <t>YABAN KEKİĞİ (THYMUS SERPYLLUM) (EZİLMEMİŞ, ÖĞÜTÜLMEMİŞ)</t>
  </si>
  <si>
    <t>09109933</t>
  </si>
  <si>
    <t>DİĞER KEKİK (EZİLMEMİŞ, ÖĞÜTÜLMEMİŞ)</t>
  </si>
  <si>
    <t>09109939</t>
  </si>
  <si>
    <t>KEKİK (EZİLMİŞ/ÖĞÜTÜLMÜŞ)</t>
  </si>
  <si>
    <t>09109950</t>
  </si>
  <si>
    <t>DEFNE YAPRAKLARI</t>
  </si>
  <si>
    <t>09109991</t>
  </si>
  <si>
    <t>DİĞER BAHARAT (EZİLMEMİŞ/ÖĞÜTÜLMEMİŞ)</t>
  </si>
  <si>
    <t>09109999</t>
  </si>
  <si>
    <t>DİĞER BAHARAT (EZİLMİŞ/ÖĞÜTÜLMÜŞ)</t>
  </si>
  <si>
    <t>10011100</t>
  </si>
  <si>
    <t>MAKARNALIK BUĞDAY (DURUM BUĞDAYI); TOHUMLUK</t>
  </si>
  <si>
    <t>10011900</t>
  </si>
  <si>
    <t>MAKARNALIK BUĞDAY (DURUM BUĞDAYI); TOHUMLUK OLMAYAN</t>
  </si>
  <si>
    <t>10019110</t>
  </si>
  <si>
    <t>KAPLICA (KIZIL) BUĞDAY; TOHUMLUK</t>
  </si>
  <si>
    <t>10019120</t>
  </si>
  <si>
    <t>ADİ BUĞDAY VE MAHLUT; TOHUMLUK</t>
  </si>
  <si>
    <t>10019190</t>
  </si>
  <si>
    <t>TOHUMLUK DİĞER BUĞDAYLAR</t>
  </si>
  <si>
    <t>10019900</t>
  </si>
  <si>
    <t>ADİ BUĞDAY, MAHLUT, KAPLICA (KIZIL) BUĞDAY; TOHUMLUK OLMAYAN</t>
  </si>
  <si>
    <t>10029000</t>
  </si>
  <si>
    <t>ÇAVDAR; TOHUMLUK OLMAYAN</t>
  </si>
  <si>
    <t>10031000</t>
  </si>
  <si>
    <t>ARPA; TOHUMLUK</t>
  </si>
  <si>
    <t>10039000</t>
  </si>
  <si>
    <t>ARPA; TOHUMLUK OLMAYAN</t>
  </si>
  <si>
    <t>10041000</t>
  </si>
  <si>
    <t>YULAF; TOHUMLUK</t>
  </si>
  <si>
    <t>10049000</t>
  </si>
  <si>
    <t>YULAF; TOHUMLUK OLMAYAN</t>
  </si>
  <si>
    <t>10051015</t>
  </si>
  <si>
    <t>MISIR (TEK MELEZ; TOHUMLUK)</t>
  </si>
  <si>
    <t>10051018</t>
  </si>
  <si>
    <t>MISIR (DİĞER MELEZLER; TOHUMLUK)</t>
  </si>
  <si>
    <t>10051090</t>
  </si>
  <si>
    <t>MISIR (DİĞER TOHUMLUK)</t>
  </si>
  <si>
    <t>10059000</t>
  </si>
  <si>
    <t>MISIR (DİĞER)</t>
  </si>
  <si>
    <t>10061010</t>
  </si>
  <si>
    <t>PİRİNÇ (ÇELTİK, TOHUMLUK OLANLAR)</t>
  </si>
  <si>
    <t>10061023</t>
  </si>
  <si>
    <t>PİRİNÇ (ÇELTİK, ORTA TANELİ, YARI HAŞLANMIŞ)</t>
  </si>
  <si>
    <t>10061092</t>
  </si>
  <si>
    <t>PİRİNÇ (ÇELTİK, YUVARLAK TANELİ, DİĞER)</t>
  </si>
  <si>
    <t>10061094</t>
  </si>
  <si>
    <t>PİRİNÇ (ÇELTİK, ORTA TANELİ, DİĞER)</t>
  </si>
  <si>
    <t>10061096</t>
  </si>
  <si>
    <t>PİRİNÇ (ÇELTİK, UZUN TANELİ, DİĞER 2&lt; UZUNLUK/GENİŞLİK ORANI &lt;3 OLANLAR)</t>
  </si>
  <si>
    <t>10061098</t>
  </si>
  <si>
    <t>PİRİNÇ (ÇELTİK, UZUN TANELİ, DİĞER UZUNLUK/GENİŞLİK ORANI EŞİT/3'TEN BÜYÜK OLANLAR)</t>
  </si>
  <si>
    <t>10062015</t>
  </si>
  <si>
    <t>PİRİNÇ (KAVUZU ÇIKARILMIŞ, UZUN TANELİ, YARI HAŞLANMIŞ, 2&lt; UZUNLUK/GENİŞLİK ORANI &lt;3 )</t>
  </si>
  <si>
    <t>10062092</t>
  </si>
  <si>
    <t>PİRİNÇ (KAVUZU ÇIKARILMIŞ, YUVARLAK TANELİ, DİĞER)</t>
  </si>
  <si>
    <t>10062094</t>
  </si>
  <si>
    <t>PİRİNÇ (KAVUZU ÇIKARILMIŞ, ORTA TANELİ, DİĞER)</t>
  </si>
  <si>
    <t>10062096</t>
  </si>
  <si>
    <t>PİRİNÇ (KAVUZU ÇIKARILMIŞ, UZUN TANELİ, DİĞER 2&lt;UZUNLUK/GENİŞLİK ORANI&lt;3)</t>
  </si>
  <si>
    <t>10063021</t>
  </si>
  <si>
    <t>PİRİNÇ (YUVARLAK TANELİ, YARI HAŞLANMIŞ, DEĞİRMENDEN GEÇİRİLMİŞ)</t>
  </si>
  <si>
    <t>10063023</t>
  </si>
  <si>
    <t>PİRİNÇ (ORTA TANELİ, YARI HAŞLANMIŞ, DEĞİRMENDEN GEÇİRİLMİŞ)</t>
  </si>
  <si>
    <t>10063044</t>
  </si>
  <si>
    <t>PİRİNÇ (ORTA TANELİ, DİĞER, YARI DEĞİRMENDEN GEÇİRİLMİŞ)</t>
  </si>
  <si>
    <t>10063046</t>
  </si>
  <si>
    <t>PİRİNÇ (UZUN TANELİ,DİĞER, YARI DEĞİRMENDEN GEÇİRİLMİŞ, 2&lt;UZUNLUK/GENİŞLİK&lt;3)</t>
  </si>
  <si>
    <t>10063065</t>
  </si>
  <si>
    <t>PİRİNÇ (UZUN TANELİ, YARI HAŞLANMIŞ, TAM DEĞİRMENDEN GEÇİRİLMİŞ, 2&lt;UZUNLUK/GENİŞLİK&lt;3)</t>
  </si>
  <si>
    <t>10063092</t>
  </si>
  <si>
    <t>PİRİNÇ (YUVARLAK TANELİ, DİĞER, TAM DEĞİRMENDEN GEÇİRİLMİŞ)</t>
  </si>
  <si>
    <t>10063094</t>
  </si>
  <si>
    <t>PİRİNÇ (ORTA TANELİ, DİĞER, TAM DEĞİRMENDEN GEÇİRİLMİŞ)</t>
  </si>
  <si>
    <t>10063096</t>
  </si>
  <si>
    <t>PİRİNÇ (UZUN TANELİ, DİĞER, TAM DEĞİRMENDEN GEÇİRİLMİŞ, 2&lt;UZUNLUK/GENİŞLİK&lt;3)</t>
  </si>
  <si>
    <t>10063098</t>
  </si>
  <si>
    <t>PİRİNÇ (UZUN TANELİ, DİĞER, TAM DEĞİRMENDEN GEÇİRİLMİŞ, UZUNLUK/GENİŞLİK=&gt;3)</t>
  </si>
  <si>
    <t>10064000</t>
  </si>
  <si>
    <t>PİRİNÇ; KIRIK</t>
  </si>
  <si>
    <t>10071010</t>
  </si>
  <si>
    <t>TANE DARI (KOCA DARI); MELEZLER, TOHUMLUK</t>
  </si>
  <si>
    <t>10071090</t>
  </si>
  <si>
    <t>TANE DARI (KOCA DARI); MELEZLER OLMAYAN, TOHUMLUK</t>
  </si>
  <si>
    <t>10081000</t>
  </si>
  <si>
    <t>KARA BUĞDAY</t>
  </si>
  <si>
    <t>10082900</t>
  </si>
  <si>
    <t>DARI (CİN VE KUM DARI); TOHUMLUK OLMAYAN</t>
  </si>
  <si>
    <t>10083000</t>
  </si>
  <si>
    <t>KUŞ YEMİ</t>
  </si>
  <si>
    <t>10086000</t>
  </si>
  <si>
    <t>BUĞDAY VE ÇAVDAR MELEZİ</t>
  </si>
  <si>
    <t>10089000</t>
  </si>
  <si>
    <t>DİĞER HUBUBAT</t>
  </si>
  <si>
    <t>11010011</t>
  </si>
  <si>
    <t>MAKARNALIK (DURUM) BUĞDAY UNU</t>
  </si>
  <si>
    <t>11010015</t>
  </si>
  <si>
    <t>ADİ VE KAPLICA (KIZIL) BUĞDAY UNU</t>
  </si>
  <si>
    <t>11022010</t>
  </si>
  <si>
    <t>MISIR UNU; KATI YAĞ ORANI AĞIRLIK İTİBARİYLE &lt; = % 1, 5</t>
  </si>
  <si>
    <t>11022090</t>
  </si>
  <si>
    <t>MISIR UNU; DİĞER</t>
  </si>
  <si>
    <t>11029030</t>
  </si>
  <si>
    <t>YULAF UNU</t>
  </si>
  <si>
    <t>11029050</t>
  </si>
  <si>
    <t>PİRİNÇ UNU</t>
  </si>
  <si>
    <t>11029070</t>
  </si>
  <si>
    <t>ÇAVDAR UNU</t>
  </si>
  <si>
    <t>11029090</t>
  </si>
  <si>
    <t>DİĞER HUBUBAT UNLARI</t>
  </si>
  <si>
    <t>11031110</t>
  </si>
  <si>
    <t>MAKARNALIK BUĞDAYIN KABACA ÖĞÜTÜLMESİNDEN ELDE EDİLEN KÜÇÜK PARÇA VE İRMİKLER</t>
  </si>
  <si>
    <t>11031190</t>
  </si>
  <si>
    <t>KIZIL BUĞDAYIN KABACA ÖĞÜTÜLMESİNDEN ELDE EDİLEN KÜÇÜK PARÇA VE İRMİKLER</t>
  </si>
  <si>
    <t>11031310</t>
  </si>
  <si>
    <t>MISIRIN KABACA ÖĞÜTÜLMESİNDEN ELDE EDİLEN KÜÇÜK PARÇA VE İRMİK (KATI YAĞ ORANI &lt;= % 1,5)</t>
  </si>
  <si>
    <t>11031390</t>
  </si>
  <si>
    <t>MISIRIN KABACA ÖĞÜTÜLMESİNDEN ELDE EDİLEN KÜÇÜK DİĞER PARÇA VE İRMİKLER</t>
  </si>
  <si>
    <t>11031940</t>
  </si>
  <si>
    <t>YULAFIN KABACA ÖĞÜTÜLMESİNDEN ELDE EDİLEN KÜÇÜK PARÇA VE İRMİKLER</t>
  </si>
  <si>
    <t>11031950</t>
  </si>
  <si>
    <t>PİRİNCİN KABACA ÖĞÜTÜLMESİNDEN ELDE EDİLEN KÜÇÜK PARÇALAR VE KABA UN</t>
  </si>
  <si>
    <t>11031990</t>
  </si>
  <si>
    <t>DİĞER HUBUBATIN KABACA ÖĞÜTÜLMESİNDEN ELDE EDİLEN KÜÇÜK PARÇA VE İRMİKLER</t>
  </si>
  <si>
    <t>11032040</t>
  </si>
  <si>
    <t>MISIRDAN PELLETLER</t>
  </si>
  <si>
    <t>11032060</t>
  </si>
  <si>
    <t>BUĞDAYDAN PELLETLER</t>
  </si>
  <si>
    <t>11032090</t>
  </si>
  <si>
    <t>DİĞER HUBUBATTAN PELLETLER</t>
  </si>
  <si>
    <t>11041210</t>
  </si>
  <si>
    <t>YULAF; YASSILAŞTIRILMIŞ TANELER</t>
  </si>
  <si>
    <t>11041290</t>
  </si>
  <si>
    <t>YULAF; FLOKON HALİNDEKİ TANELER</t>
  </si>
  <si>
    <t>11041910</t>
  </si>
  <si>
    <t>BUĞDAY; YASSILAŞTIRILMIŞ TANELER VE FLOKON</t>
  </si>
  <si>
    <t>11041950</t>
  </si>
  <si>
    <t>MISIRDAN; YASSILAŞTIRILMIŞ TANELER VE FLOKON</t>
  </si>
  <si>
    <t>11041961</t>
  </si>
  <si>
    <t>ARPA; YASSILAŞTIRILMIŞ TANELER</t>
  </si>
  <si>
    <t>11042240</t>
  </si>
  <si>
    <t>YULAF TANELERİ; KABUĞU VEYA KAVUZU ÇIKARILMIŞ, DİLİMLENMİŞ VEYA İRİ PARÇALAR HALİNDE UFALANMIŞ OLSUN</t>
  </si>
  <si>
    <t>11042295</t>
  </si>
  <si>
    <t>DİĞER YULAF TANELERİ:</t>
  </si>
  <si>
    <t>11042340</t>
  </si>
  <si>
    <t>MISIR TANELERİ (YUVARLATILMIŞ)</t>
  </si>
  <si>
    <t>11042398</t>
  </si>
  <si>
    <t>DİĞER MISIR TANELERİ</t>
  </si>
  <si>
    <t>11042904</t>
  </si>
  <si>
    <t xml:space="preserve">ARPA TANELERİ; KABUĞU VEYA KAVUZU ÇIKARILMIŞ, DİLİMLENMİŞ VEYA İRİ PARÇALAR HALİNDE UFALANMIŞ OLSUN </t>
  </si>
  <si>
    <t>11042908</t>
  </si>
  <si>
    <t>DİĞER ARPA TANELERİ</t>
  </si>
  <si>
    <t>11042917</t>
  </si>
  <si>
    <t>DİĞER HUBUBAT TANELERİ; KABUĞU VEYA KAVUZU ÇIKARILMIŞ, DİLİMLENMİŞ VEYA İRİ PARÇALAR HALİNDE UFALANM</t>
  </si>
  <si>
    <t>11042951</t>
  </si>
  <si>
    <t>BUĞDAY; SADECE İRİ PARÇALAR HALİNDE UFALANMIŞ</t>
  </si>
  <si>
    <t>11042959</t>
  </si>
  <si>
    <t>DİĞER HUBUBAT; SADECE İRİ PARÇALAR HALİNDE UFALANMIŞ</t>
  </si>
  <si>
    <t>11042981</t>
  </si>
  <si>
    <t>DİĞER BUĞDAY TANELERİ</t>
  </si>
  <si>
    <t>11042989</t>
  </si>
  <si>
    <t>DİĞER HUBUBAT TANELERİ</t>
  </si>
  <si>
    <t>11043010</t>
  </si>
  <si>
    <t>BUĞDAY EMBRİYONLARI (BÜTÜN HALDE, YASSILAŞTIRILMIŞ,FLOKON HALİNE GETİRİLMİŞ/ÖĞÜTÜLMÜŞ)</t>
  </si>
  <si>
    <t>11043090</t>
  </si>
  <si>
    <t>DİĞER HUBUBAT EMBRİYONLARI</t>
  </si>
  <si>
    <t>11051000</t>
  </si>
  <si>
    <t>PATATES UNU, EZMESİ VE TOZLARI</t>
  </si>
  <si>
    <t>11052000</t>
  </si>
  <si>
    <t>PATATES FLOKONLARI, GRANÜLLERİ VE PELLETLERİ</t>
  </si>
  <si>
    <t>11061000</t>
  </si>
  <si>
    <t>KURU BAKLAĞİLLERİN UNU, EZMESİ VE TOZU</t>
  </si>
  <si>
    <t>11062090</t>
  </si>
  <si>
    <t>KÖK VE YUMRULARIN UNU, EZMESİ VE TOZU; DİĞER</t>
  </si>
  <si>
    <t>11063090</t>
  </si>
  <si>
    <t>DİĞER MEYVELERİN UN, EZME VE TOZLARI</t>
  </si>
  <si>
    <t>11072000</t>
  </si>
  <si>
    <t>MALT (KAVRULMUŞ)</t>
  </si>
  <si>
    <t>11081100</t>
  </si>
  <si>
    <t>BUĞDAY NİŞASTASI</t>
  </si>
  <si>
    <t>11081200</t>
  </si>
  <si>
    <t>MISIR NİŞASTASI</t>
  </si>
  <si>
    <t>11081300</t>
  </si>
  <si>
    <t>PATATES NİŞASTASI</t>
  </si>
  <si>
    <t>11081400</t>
  </si>
  <si>
    <t>MANYOK NİŞASTASI</t>
  </si>
  <si>
    <t>11081910</t>
  </si>
  <si>
    <t>PİRİNÇ NİŞASTASI</t>
  </si>
  <si>
    <t>11081990</t>
  </si>
  <si>
    <t>DİĞER NİŞASTALAR</t>
  </si>
  <si>
    <t>11082000</t>
  </si>
  <si>
    <t>İNÜLİN</t>
  </si>
  <si>
    <t>11090000</t>
  </si>
  <si>
    <t>BUĞDAY GLUTENİ (KURUTULMUŞ OLSUN OLMASIN)</t>
  </si>
  <si>
    <t>12011000</t>
  </si>
  <si>
    <t>SOYA FASULYESİ; TOHUMLUK</t>
  </si>
  <si>
    <t>12019000</t>
  </si>
  <si>
    <t>SOYA FASULYESİ (KIRILMIŞ OLSUN OLMASIN); TOHUMLUK OLMAYAN</t>
  </si>
  <si>
    <t>12024100</t>
  </si>
  <si>
    <t>YER FISTIĞI (KABUKLU); TOHUMLUK OLMAYAN</t>
  </si>
  <si>
    <t>12024200</t>
  </si>
  <si>
    <t>YER FISTIĞI (KABUKSUZ) (KIRILMIŞ OLSUN OLMASIN); TOHUMLUK OLMAYAN</t>
  </si>
  <si>
    <t>12040090</t>
  </si>
  <si>
    <t>KETEN TOHUMU (DİĞER)</t>
  </si>
  <si>
    <t>12051010</t>
  </si>
  <si>
    <t>REP/KOLZA TOHUMLARI; DÜŞÜK ERUSİK ASİTLİ (TOHUMLUK)</t>
  </si>
  <si>
    <t>12051090</t>
  </si>
  <si>
    <t>REP/KOLZA TOHUMLARI; DÜŞÜK ERUSİK ASİTLİ (DİĞER)</t>
  </si>
  <si>
    <t>12060010</t>
  </si>
  <si>
    <t>AYÇİÇEĞİ TOHUMU (TOHUMLUK)</t>
  </si>
  <si>
    <t>12060091</t>
  </si>
  <si>
    <t>AYÇİÇEĞİ TOHUMU (GRİ; BEYAZ ÇİZGİLİ; KABUKLU)</t>
  </si>
  <si>
    <t>12060099</t>
  </si>
  <si>
    <t>AYÇİÇEĞİ TOHUMU (DİĞER)</t>
  </si>
  <si>
    <t>12072100</t>
  </si>
  <si>
    <t>PAMUK TOHUMU; TOHUMLUK</t>
  </si>
  <si>
    <t>12072900</t>
  </si>
  <si>
    <t>PAMUK TOHUMU (KIRILMIŞ OLSUN OLMASIN); TOHUMLUK OLMAYAN</t>
  </si>
  <si>
    <t>12074010</t>
  </si>
  <si>
    <t>SUSAM TOHUMU (TOHUMLUK)</t>
  </si>
  <si>
    <t>12074090</t>
  </si>
  <si>
    <t>SUSAM TOHUMU (DİĞER)</t>
  </si>
  <si>
    <t>12075010</t>
  </si>
  <si>
    <t>HARDAL TOHUMU (TOHUMLUK)</t>
  </si>
  <si>
    <t>12075090</t>
  </si>
  <si>
    <t>HARDAL TOHUMU (DİĞER)</t>
  </si>
  <si>
    <t>12076000</t>
  </si>
  <si>
    <t>ASPİR (CARTHAMUS TİNCTORİUS) TOHUMU</t>
  </si>
  <si>
    <t>12077000</t>
  </si>
  <si>
    <t>KAVUN, KARPUZ TOHUMU</t>
  </si>
  <si>
    <t>12079110</t>
  </si>
  <si>
    <t>HAŞHAŞ TOHUMU (TOHUMLUK)</t>
  </si>
  <si>
    <t>12079190</t>
  </si>
  <si>
    <t>HAŞHAŞ TOHUMU (DİĞER)</t>
  </si>
  <si>
    <t>12079991</t>
  </si>
  <si>
    <t>KENEVİR (KENDİR) TOHUMU (DİĞER)</t>
  </si>
  <si>
    <t>12079996</t>
  </si>
  <si>
    <t>DİĞER YAĞLI TOHUMLAR; TOHUMLUK OLMAYAN</t>
  </si>
  <si>
    <t>12089000</t>
  </si>
  <si>
    <t>DİĞER YAĞLI TOHUM VE MEYVELERİN UN VE KÜSPELERİ (HARDAL HARİÇ)</t>
  </si>
  <si>
    <t>12091000</t>
  </si>
  <si>
    <t>ŞEKER PANCARI TOHUMU</t>
  </si>
  <si>
    <t>12092100</t>
  </si>
  <si>
    <t>YONCA TOHUMU</t>
  </si>
  <si>
    <t>12092210</t>
  </si>
  <si>
    <t>KIRMIZI ÜÇGÜL TOHUMU (TRİFOLİUM PROTENSE L.)</t>
  </si>
  <si>
    <t>12092280</t>
  </si>
  <si>
    <t>DİĞER ÜÇGÜL TOHUMLARI</t>
  </si>
  <si>
    <t>12092311</t>
  </si>
  <si>
    <t>ÇAYIR TOHUMLARI(FESTUCA PRATENSİS HUDS.)</t>
  </si>
  <si>
    <t>12092315</t>
  </si>
  <si>
    <t>KIRMIZI ÇAYIR OTU TOHUMLARI (FESTUCA RUBRA L.)</t>
  </si>
  <si>
    <t>12092380</t>
  </si>
  <si>
    <t>DİĞER ÇAYIR OTU TOHUMLARI</t>
  </si>
  <si>
    <t>12092400</t>
  </si>
  <si>
    <t>KENTUCKY MAVİ OTU TOHUMU</t>
  </si>
  <si>
    <t>12092510</t>
  </si>
  <si>
    <t>İTALYAN ÇİMİ TOHUMU (WESTERWOLD DAHİL) (LOLİUM MULTİFLORUM LAM.)</t>
  </si>
  <si>
    <t>12092590</t>
  </si>
  <si>
    <t>İNGİLİZ ÇİMİ TOHUMU (LOLİUM PERENNE L.)</t>
  </si>
  <si>
    <t>12092945</t>
  </si>
  <si>
    <t>ÇAYIR KELP KUYRUĞU OTU, FİĞ, POA PALUSTRİS L., POA TRİVİALİS L., DOMUZ AYRIĞI, TAVUS OTLARI TOHUMLAR</t>
  </si>
  <si>
    <t>12092960</t>
  </si>
  <si>
    <t>HAYVAN YEMİ OLAN PANCAR TOHUMU (BETA VULGARİS VAR.ALBA)</t>
  </si>
  <si>
    <t>12092980</t>
  </si>
  <si>
    <t>DİĞER YEM BİTKİLERİNİN TOHUMLARI</t>
  </si>
  <si>
    <t>12093000</t>
  </si>
  <si>
    <t>GENELLİKLE ÇİÇEKLER İÇİN YETİŞTİRİLEN OTSU BİTKİLERİN TOHUMLARI</t>
  </si>
  <si>
    <t>12099130</t>
  </si>
  <si>
    <t>SALATA PANCARI VEYA KIRMIZI PANCAR TOHUMU (BETA VULGARİS VAR. CONDİTİVA)</t>
  </si>
  <si>
    <t>12099180</t>
  </si>
  <si>
    <t>KABAK, DOMATES, HIYAR, SOĞAN, HAVUÇ, MARUL, KARNABAHAR, MAYDANOZ, ISPANAK, BAMYA, BİBER VE DİĞER SEB</t>
  </si>
  <si>
    <t>12099910</t>
  </si>
  <si>
    <t>ORMAN AĞAÇLARININ TOHUMLARI</t>
  </si>
  <si>
    <t>12099991</t>
  </si>
  <si>
    <t>GENELLİKLE ÇİÇEKLERİ İÇİN YETİŞTİRİLEN BİTKİLERİN TOHUMLARI (1209.30 00 00 00 HARİÇ)</t>
  </si>
  <si>
    <t>12099999</t>
  </si>
  <si>
    <t>DİĞER BİTKİLERİN TOHUMLARI</t>
  </si>
  <si>
    <t>12102090</t>
  </si>
  <si>
    <t>ŞERBETÇİ OTU KOZALAKLARI; DİĞER (DANE, TOZ/PELLET)</t>
  </si>
  <si>
    <t>12112000</t>
  </si>
  <si>
    <t>GİNSENG KÖKÜ</t>
  </si>
  <si>
    <t>12119030</t>
  </si>
  <si>
    <t>TONKA FASULYESİ</t>
  </si>
  <si>
    <t>12119086</t>
  </si>
  <si>
    <t>DİĞER BİTKİ VE BİTKİ KISIMLARI (TOHUM VE MEYVELERİ DAHİL)</t>
  </si>
  <si>
    <t>12122100</t>
  </si>
  <si>
    <t>DENİZ OTLARI VE DİĞER ALGLER (İNSAN TÜKETİMİNE ELVERİŞLİ)</t>
  </si>
  <si>
    <t>12122900</t>
  </si>
  <si>
    <t>DENİZ OTLARI VE DİĞER ALGLER; İNSAN TÜKETİMİNE ELVERİŞLİ OLMAYAN</t>
  </si>
  <si>
    <t>12129120</t>
  </si>
  <si>
    <t>ŞEKER PANCARI; KURUTULMUŞ/TOZ HALİNDE</t>
  </si>
  <si>
    <t>12129180</t>
  </si>
  <si>
    <t>ŞEKER PANCARI; DİĞER</t>
  </si>
  <si>
    <t>12129200</t>
  </si>
  <si>
    <t>KEÇİBOYNUZU (HARNUP)</t>
  </si>
  <si>
    <t>12129941</t>
  </si>
  <si>
    <t>KEÇİBOYNUZU TOHUMU (SOYULMAMIŞ/EZİLMEMİŞ/ÖĞÜTÜLMEMİŞ)</t>
  </si>
  <si>
    <t>12129949</t>
  </si>
  <si>
    <t>KEÇİBOYNUZU TOHUMU (DİĞER HALLERDE)</t>
  </si>
  <si>
    <t>12129995</t>
  </si>
  <si>
    <t>İNSANLARIN YEMESİNE ELVERİŞLİ CİNSTEN DİĞER MEYVE ÇEKİRDEKLERİ VE ÇEKİRDEK İÇLERİ</t>
  </si>
  <si>
    <t>12130000</t>
  </si>
  <si>
    <t>HUBUBAT SAP VE KAPÇIKLARI (İŞLENMEMİŞ) (KIYILMIŞ, TOZ HALİNE GETİRİLMİŞ)</t>
  </si>
  <si>
    <t>12141000</t>
  </si>
  <si>
    <t>YONCA UNU VE PELLETLERİ</t>
  </si>
  <si>
    <t>12149090</t>
  </si>
  <si>
    <t>DİĞER HAYVAN YEMLERİ</t>
  </si>
  <si>
    <t>13022010</t>
  </si>
  <si>
    <t>PEKTİK/PEKTİNATLAR; KURU HALDE OLANLAR</t>
  </si>
  <si>
    <t>13022090</t>
  </si>
  <si>
    <t>PEKTİK/PEKTİNATLAR; DİĞER HALLERDE</t>
  </si>
  <si>
    <t>15021010</t>
  </si>
  <si>
    <t>SIĞIR, KOYUN VEYA KEÇİLERİN SIVI DON YAĞLARI; SINAİ AMAÇLI,(İNSAN GIDASI İMALİNDE KULLANILANLAR HARİ</t>
  </si>
  <si>
    <t>15029090</t>
  </si>
  <si>
    <t>SIĞIR, KOYUN, KEÇİ YAĞLARI (15.03 POZİSYONUNDAKİLER HARİÇ); İNSAN GIDASI OLARAK KULLANILAN ÜRÜNLERİN</t>
  </si>
  <si>
    <t>15030030</t>
  </si>
  <si>
    <t>SIVI DONYAĞI (İNSAN GIDASI OLARAK KULLANILAN ÜRÜNLERDE KULLANILANLAR HARİÇ)</t>
  </si>
  <si>
    <t>15030090</t>
  </si>
  <si>
    <t>DOMUZ YAĞLARI; DİĞER</t>
  </si>
  <si>
    <t>15071010</t>
  </si>
  <si>
    <t>SOYA YAĞI, FRAKSİYONLARI; HAM, TEKNİK/SINAİ AMAÇLARLA KULLANILAN</t>
  </si>
  <si>
    <t>15071090</t>
  </si>
  <si>
    <t>SOYA YAĞI, FRAKSİYONLARI; HAM, DİĞER</t>
  </si>
  <si>
    <t>15079010</t>
  </si>
  <si>
    <t>SOYA YAĞI, FRAKSİYONLARI; DİĞER, TEKNİK/SINAİ AMAÇLARLA KULLANILAN</t>
  </si>
  <si>
    <t>15079090</t>
  </si>
  <si>
    <t>SOYA YAĞI, FRAKSİYONLARI; DİĞER</t>
  </si>
  <si>
    <t>15089090</t>
  </si>
  <si>
    <t>YER FISTIĞI YAĞI, FRAKSİYONLARI; DİĞER</t>
  </si>
  <si>
    <t>15091090</t>
  </si>
  <si>
    <t>ZEYTİNYAĞI; DİĞER</t>
  </si>
  <si>
    <t>15099000</t>
  </si>
  <si>
    <t>ZEYTİNYAĞI FRAKSİYONLARI</t>
  </si>
  <si>
    <t>15100090</t>
  </si>
  <si>
    <t>ZEYTİNYAĞI VE FRAKSİYONLARI; DİĞER</t>
  </si>
  <si>
    <t>15111090</t>
  </si>
  <si>
    <t>DİĞER PALM YAĞI VE FRAKSİYONLARI; HAM</t>
  </si>
  <si>
    <t>15119019</t>
  </si>
  <si>
    <t>PALM YAĞI KATI FRAKSİYONLARI; DİĞER</t>
  </si>
  <si>
    <t>15119099</t>
  </si>
  <si>
    <t>DİĞER PALM YAĞI VE FRAKSİYONLARI</t>
  </si>
  <si>
    <t>15121110</t>
  </si>
  <si>
    <t>AYÇİÇEĞİ TOHUMU VEYA ASPİR YAĞLARI, FRAKSİYONLARI (HAM); TEKNİK/SINAİ AMAÇLARLA KULLANILANLAR</t>
  </si>
  <si>
    <t>15121191</t>
  </si>
  <si>
    <t>AYÇİÇEĞİ TOHUMU YAĞI, FRAKSİYONLARI (HAM); DİĞER AMAÇLARLA KULLANILANLAR</t>
  </si>
  <si>
    <t>15121199</t>
  </si>
  <si>
    <t>ASPİR YAĞI, FRAKSİYONLARI (HAM); DİĞER AMAÇLARDA KULLANILANLAR</t>
  </si>
  <si>
    <t>15121910</t>
  </si>
  <si>
    <t>AYÇİÇEĞİ TOHUMU YAĞI, FRAKSİYONLARI (HAM OLMAYAN); TEKNİK/SINAİ AMAÇLARLA KULLANILANLAR</t>
  </si>
  <si>
    <t>15121990</t>
  </si>
  <si>
    <t>AYÇİÇEĞİ TOHUMU YAĞI (HAM OLMAYAN); DİĞER AMAÇLARLA KULLANILANLAR</t>
  </si>
  <si>
    <t>15122190</t>
  </si>
  <si>
    <t>PAMUK TOHUMU YAĞI, FRAKSİYONLARI; HAM, DİĞER</t>
  </si>
  <si>
    <t>15122990</t>
  </si>
  <si>
    <t>DİĞER PAMUK TOHUMU YAĞI, FRAKSİYONLARI; DİĞER</t>
  </si>
  <si>
    <t>15131199</t>
  </si>
  <si>
    <t>HİNDİSTAN CEVİZİ YAĞI, FRAKSİYONLARI; HAM, DİĞER</t>
  </si>
  <si>
    <t>15131911</t>
  </si>
  <si>
    <t>HİNDİSTAN CEVİZİ YAĞI KATI FRAKSİYONLARI; AMBALAJLI=&lt;1 KG</t>
  </si>
  <si>
    <t>15131930</t>
  </si>
  <si>
    <t>HİNDİSTAN CEVİZİ YAĞI, FRAKSİYONLARI; DİĞER, TEKNİK, SINAİ AMAÇLI</t>
  </si>
  <si>
    <t>15131991</t>
  </si>
  <si>
    <t>HİNDİSTAN CEVİZİ YAĞI, FRAKSİYONLARI; DİĞER, AMBALAJLI=&lt;1 KG</t>
  </si>
  <si>
    <t>15131999</t>
  </si>
  <si>
    <t>HİNDİSTAN CEVİZİ YAĞI, FRAKSİYONLARI; DİĞER</t>
  </si>
  <si>
    <t>15141110</t>
  </si>
  <si>
    <t>REP, KOLZA YAĞI VE FRAKSİYONLARI; HAM (DÜŞÜK ERUSİK ASİTLİ) (TEKNİK/SINAİ AMAÇLI)</t>
  </si>
  <si>
    <t>15141190</t>
  </si>
  <si>
    <t>REP, KOLZA, YAĞLARI VE FRAKSİYONLARI; HAM (DÜŞÜK ERUSİK ASİTLİ) (DİĞER AMAÇLI)</t>
  </si>
  <si>
    <t>15141910</t>
  </si>
  <si>
    <t>REP, KOLZA YAĞI VE FRAKSİYONLARI; DİĞER (DÜŞÜK ERUSİK ASİTLİ) (TEKNİK/SINAİ AMAÇLI)</t>
  </si>
  <si>
    <t>15141990</t>
  </si>
  <si>
    <t>REP, KOLZA YAĞI VE FRAKSİYONLARI; DİĞER (DÜŞÜK ERUSİK ASİTLİ) (DİĞER AMAÇLI)</t>
  </si>
  <si>
    <t>15149190</t>
  </si>
  <si>
    <t>REP, KOLZA, HARDAL YAĞIVE FRAKSİYONLARI; HAM (DİĞER AMAÇLI)</t>
  </si>
  <si>
    <t>15149990</t>
  </si>
  <si>
    <t>REP, KOLZA, HARDAL YAĞI VE FRAKSİYONLARI; DİĞER (DİĞER AMAÇLI)</t>
  </si>
  <si>
    <t>15151100</t>
  </si>
  <si>
    <t>KETEN TOHUMU YAĞI VE FRAKSİYONLARI; HAM</t>
  </si>
  <si>
    <t>15151910</t>
  </si>
  <si>
    <t>KETEN TOHUMU YAĞI VE FRAKSİYONLARI; DİĞER, TEKNİK, SINAİ AMAÇLI</t>
  </si>
  <si>
    <t>15151990</t>
  </si>
  <si>
    <t>KETEN TOHUMU YAĞI VE FRAKSİYONLARI; DİĞER, DİĞER AMAÇLI</t>
  </si>
  <si>
    <t>15152190</t>
  </si>
  <si>
    <t>MISIR YAĞI VE FRAKSİYONLARI; HAM, DİĞER</t>
  </si>
  <si>
    <t>15152990</t>
  </si>
  <si>
    <t>MISIR YAĞI VE FRAKSİYONLARI; DİĞER, DİĞER AMAÇLI</t>
  </si>
  <si>
    <t>15153090</t>
  </si>
  <si>
    <t>HİNT YAĞI VE FRAKSİYONLARI; DİĞER</t>
  </si>
  <si>
    <t>15155019</t>
  </si>
  <si>
    <t>SUSAM YAĞI VE FRAKSİYONLARI (HAM, DİĞER)</t>
  </si>
  <si>
    <t>15155091</t>
  </si>
  <si>
    <t>SUSAM YAĞI VE FRAKSİYONLARI (HAM OLMAYAN, DİĞER,TEKNİK, SINAİ AMAÇLI)</t>
  </si>
  <si>
    <t>15155099</t>
  </si>
  <si>
    <t>SUSAM YAĞI VE FRAKSİYONLARI (HAM OLMAYAN, DİĞER, DİĞER AMAÇLI)</t>
  </si>
  <si>
    <t>15159011</t>
  </si>
  <si>
    <t>JOJOBA YAĞI, ÇİN AĞACI; OUTİKİKA; MERSİN AĞACI MUMU VE JAPON MUMU; BUNLARIN FRAKSİYONLARI</t>
  </si>
  <si>
    <t>15159039</t>
  </si>
  <si>
    <t>TÜTÜN TOHUMU YAĞI VE FRAKSİYONLARI (HAM OLMAYAN DİĞER, DİĞER AMAÇLI)</t>
  </si>
  <si>
    <t>15159040</t>
  </si>
  <si>
    <t>DİĞER BİTKİSEL YAĞLAR (HAM, TEKNİK, SINAİ AMAÇLI)</t>
  </si>
  <si>
    <t>15159051</t>
  </si>
  <si>
    <t>DİĞER BİTKİSEL YAĞLAR (HAM, AMBALAJLI =&lt;1 KG)</t>
  </si>
  <si>
    <t>15159059</t>
  </si>
  <si>
    <t>DİĞER BİTKİSEL YAĞLAR (HAM, DİĞER ŞEKİLDE AMBALAJLANMIŞ)</t>
  </si>
  <si>
    <t>15159060</t>
  </si>
  <si>
    <t>DİĞER BİTKİSEL YAĞLAR (DİĞER, TEKNİK, SINAİ AMAÇLI)</t>
  </si>
  <si>
    <t>15159091</t>
  </si>
  <si>
    <t>DİĞER KATI HALDE BİTKİSEL YAĞLAR (HAM OLMAYAN DİĞER, AMBALAJLI =&lt;1 KG)</t>
  </si>
  <si>
    <t>15159099</t>
  </si>
  <si>
    <t>DİĞER KATI HALDE BİTKİSEL YAĞLAR (DİĞER ŞEKİLDE AMBALAJLANMIŞ)</t>
  </si>
  <si>
    <t>15161090</t>
  </si>
  <si>
    <t>HAYVANSAL YAĞLAR VB. FRAKSİYONLARI (AMBALAJLI &gt;1 KG)</t>
  </si>
  <si>
    <t>15162091</t>
  </si>
  <si>
    <t>BİTKİSEL YAĞLAR VB. FRAKSİYONLARI (AMBALAJLI, &lt;= 1 KG)</t>
  </si>
  <si>
    <t>15162095</t>
  </si>
  <si>
    <t>TEKNİK VE SINAİ AMAÇLA KULLANILAN YAĞLAR (AMBALAJLI&gt;1 KG)</t>
  </si>
  <si>
    <t>15162096</t>
  </si>
  <si>
    <t>DİĞER YAĞLAR; SERBEST YAĞ ASİTLERİ&lt;% 50, AMBALAJLI&gt;1 KG)</t>
  </si>
  <si>
    <t>15162098</t>
  </si>
  <si>
    <t>TEKNİK VE SINAİ AMAÇLI YAĞLAR; SERBEST YAĞ ASİTLERİ&gt;=% 50 (AMBALAJLI&gt;1 KG)</t>
  </si>
  <si>
    <t>15171090</t>
  </si>
  <si>
    <t>MARGARİN (SIVI MARGARİN HARİÇ) DİĞER</t>
  </si>
  <si>
    <t>15179091</t>
  </si>
  <si>
    <t>SABİT BİTKİSEL SIVI YAĞLAR (AKIŞKAN, KARIŞTIRILMIŞ)</t>
  </si>
  <si>
    <t>15179099</t>
  </si>
  <si>
    <t>DİĞER SIVI YAĞ KARIŞIM VE MÜSTAHZARLARI</t>
  </si>
  <si>
    <t>15180031</t>
  </si>
  <si>
    <t>TEKNİK VE SINAİ AMAÇLI BİTKİSEL SABİT SIVI YAĞLAR; HAM, AKIŞKAN, KARIŞTIRILMIŞ</t>
  </si>
  <si>
    <t>15180039</t>
  </si>
  <si>
    <t>TEKNİK VE SINAİ AMAÇLI BİTKİSEL SABİT SIVI YAĞLAR; DİĞER, AKIŞKAN, KARIŞTIRILMIŞ</t>
  </si>
  <si>
    <t>15220031</t>
  </si>
  <si>
    <t>SABUN HAM MADDELERİ; ZEYTİNYAĞI KARAKTERİNE HAİZ SIVI YAĞ İÇERENLER</t>
  </si>
  <si>
    <t>15220091</t>
  </si>
  <si>
    <t>YAĞ TORTULARI VE POSALARI; SABUN HAMMADDELERİ</t>
  </si>
  <si>
    <t>15220099</t>
  </si>
  <si>
    <t>YAĞLI MADDE/HAYV./BİTKİSEL MUMLARIN İŞLENMESİNDEN DOĞAN DİĞER ARTIKLAR</t>
  </si>
  <si>
    <t>16010091</t>
  </si>
  <si>
    <t>SOSİS (PİŞİRİLMEMİŞ)</t>
  </si>
  <si>
    <t>16010099</t>
  </si>
  <si>
    <t>ET, SAKATAT/KANDAN YAPILMIŞ DİĞER ÜRÜNLER</t>
  </si>
  <si>
    <t>16022010</t>
  </si>
  <si>
    <t>KAZ VE ÖRDEK KARACİĞERİ; HAZIRLANMIŞ/KONSERVE EDİLMİŞ</t>
  </si>
  <si>
    <t>16023219</t>
  </si>
  <si>
    <t>HAZIR/KONSERVE ET, SAKATAT, KAN; HOROZ/TAVUKTAN, DİĞER; ET, SAKATAT=&gt;%57</t>
  </si>
  <si>
    <t>16023921</t>
  </si>
  <si>
    <t>HAZIR ET, SAKATAT, KAN; DİĞ.KÜMES HAYVAN.; PİŞİRİLMEMİŞ, ET, SAK.=&gt;%57</t>
  </si>
  <si>
    <t>16023929</t>
  </si>
  <si>
    <t>HAZIR ET, SAKATAT, KAN; DİĞER KÜMES HAYVAN.; DİĞER, ET; SAKATAT =&gt;%57</t>
  </si>
  <si>
    <t>16024911</t>
  </si>
  <si>
    <t>HAZIR/KONSERVE ED. BEL VE PARÇALARI; EVCİL DOMUZDAN, ET; SAKATAT=&gt;%80</t>
  </si>
  <si>
    <t>16025010</t>
  </si>
  <si>
    <t>HAZIR/KONSERVE (SIĞIRDAN) ET, SAKATAT KARIŞIMI</t>
  </si>
  <si>
    <t>16025095</t>
  </si>
  <si>
    <t>HAZIR/KONSERVE (SIĞIRDAN) ET, SAKATAT, KAN</t>
  </si>
  <si>
    <t>17019100</t>
  </si>
  <si>
    <t>İLAVE AROMA/RENK VERİCİ MADDELER İÇEREN ŞEKER</t>
  </si>
  <si>
    <t>17019910</t>
  </si>
  <si>
    <t>BEYAZ ŞEKER; İLAVE AROMA/RENK VERİCİ MADDELER İÇERMEYEN</t>
  </si>
  <si>
    <t>17019990</t>
  </si>
  <si>
    <t>DİĞER ŞEKERLER; İLAVE AROMA/RENK VERİCİ MADDELER İÇERMEYEN</t>
  </si>
  <si>
    <t>17021100</t>
  </si>
  <si>
    <t>KURU MADDE ÜZERİNDEN HESAPLANDIĞINDA (AĞIRLIK; &gt;= 99% LOKTOZ İÇEREN)</t>
  </si>
  <si>
    <t>17021900</t>
  </si>
  <si>
    <t>KURU MADDE ÜZERİNDEN HESAPLANDIĞINDA (AĞIRLIK &lt; 99% LOKTOZ İÇEREN)</t>
  </si>
  <si>
    <t>17022010</t>
  </si>
  <si>
    <t>İLAVE AROMA/RENK VERİCİ MADDELER İÇEREN KATI HALDEKİ AKÇAAĞAÇ ŞEKERİ</t>
  </si>
  <si>
    <t>17022090</t>
  </si>
  <si>
    <t>İLAVE AROMA/RENK VERİCİ MADDELER İÇEREN KATI HALDEKİ AKÇAAĞAÇ ŞURUBU</t>
  </si>
  <si>
    <t>17023010</t>
  </si>
  <si>
    <t>İZOGLİKOZ (KURU HALDE AĞIRLIK&lt; %20 FRUKTOZ İÇEREN)</t>
  </si>
  <si>
    <t>17023050</t>
  </si>
  <si>
    <t>GLİKOZ; BEYAZ KRİSTAL TOZ HALİNDE (AGLOMERE EDİLMİŞ OLSUN OLMASIN) (KURU HALDE AĞIRLIK&lt; %20 FRUKTOZ</t>
  </si>
  <si>
    <t>17023090</t>
  </si>
  <si>
    <t>GLİKOZ; DİĞERLERİ (KURU HALDE AĞIRLIK&lt; %20 FRUKTOZ İÇEREN)</t>
  </si>
  <si>
    <t>17024010</t>
  </si>
  <si>
    <t>İZOGLİKOZ (KURU HALDE AĞIRLIK EN AZ % 20 VEYA DAHA FAZLA, FAKAT %50 DEN AZ FRUKTOZ İÇEREN)</t>
  </si>
  <si>
    <t>17024090</t>
  </si>
  <si>
    <t>GLİKOZ, GLİKOZ ŞURUBU (KURU HALDE AĞIRLIK EN AZ % 20 VEYA DAHA FAZLA, FAKAT %50 DEN AZ FRUKTOZ İÇERE</t>
  </si>
  <si>
    <t>17026010</t>
  </si>
  <si>
    <t>İZOGLİKOZ (KURU HALDE AĞIRLIK %50'DEN FAZLA FRUKTOZ İÇEREN)</t>
  </si>
  <si>
    <t>17026095</t>
  </si>
  <si>
    <t>FRUKTOZ, FRUKTOZ ŞURUBU (KURU HALDE AĞIRLIK %50'DEN FAZLA FRUKTOZ İÇEREN)</t>
  </si>
  <si>
    <t>17029050</t>
  </si>
  <si>
    <t>MALTO DEKSTRİN VE MALTO DEKSTRİN ŞURUBU</t>
  </si>
  <si>
    <t>17029075</t>
  </si>
  <si>
    <t>KARAMEL; TOZ HALİNDE</t>
  </si>
  <si>
    <t>17029079</t>
  </si>
  <si>
    <t>KARAMEL; DİĞER</t>
  </si>
  <si>
    <t>17029095</t>
  </si>
  <si>
    <t>SUNİ BAL</t>
  </si>
  <si>
    <t>17031000</t>
  </si>
  <si>
    <t>KAMIŞ MELASLARI</t>
  </si>
  <si>
    <t>17039000</t>
  </si>
  <si>
    <t>DİĞER MELASLAR</t>
  </si>
  <si>
    <t>18010000</t>
  </si>
  <si>
    <t>KAKAO DANE VE KIRIKLARI (HAM/KAVRULMUŞ, BÜTÜN/KIRIK)</t>
  </si>
  <si>
    <t>19022030</t>
  </si>
  <si>
    <t>MAKARNA (DOLDURULMUŞ, DİĞER, SOSİS, ET, SAKATAT VB. ORANI&gt;% 20)</t>
  </si>
  <si>
    <t>20011000</t>
  </si>
  <si>
    <t>HIYAR VE KORNİŞON (SİRKE, ASETİK ASİT/KONSERVE EDİLMİŞ)</t>
  </si>
  <si>
    <t>20019010</t>
  </si>
  <si>
    <t>MANGO ÇEŞNİSİ; SİRKE VEYA ASETİK ASİTLE HAZIRLANMIŞ VEYA KONSERVE EDİLMİŞ</t>
  </si>
  <si>
    <t>20019020</t>
  </si>
  <si>
    <t>CAPSİCUM TİPİ BİBERLER (TATLI VEYA DOLMALIK HARİÇ); SİRKE VEYA ASETİK ASİTLE HAZIRLANMIŞ VEYA KONSER</t>
  </si>
  <si>
    <t>20019065</t>
  </si>
  <si>
    <t>ZEYTİN; SİRKE/ASETİK ASİTLE HAZIRLANMIŞ, KONSERVE EDİLMİŞ</t>
  </si>
  <si>
    <t>20019070</t>
  </si>
  <si>
    <t>TATLI BİBER; SİRKE/ASETİK ASİTLE HAZIRLANMIŞ, KONSERVE EDİLMİŞ</t>
  </si>
  <si>
    <t>20019092</t>
  </si>
  <si>
    <t>TROPİKAL MEYVALAR VE PALM MEYVESİ İÇİ; SİRKE VEYA ASETİK ASİTLE HAZIRLANMIŞ VEYA KONSERVE EDİLMİŞ</t>
  </si>
  <si>
    <t>20019097</t>
  </si>
  <si>
    <t>DİĞER SEBZE VE YENİLEN DİĞER BİTKİ PARÇALARI; SİRKE/ASETİK ASİTLİ, KONSERVE EDİLMİŞ</t>
  </si>
  <si>
    <t>20021010</t>
  </si>
  <si>
    <t>DOMATES; SOYULMUŞ; TÜM/PARÇA HALİNDE, SİRKESİZ, KONSERVE EDİLMİŞ</t>
  </si>
  <si>
    <t>20021090</t>
  </si>
  <si>
    <t>DOMATES; DİĞER, TÜM/PARÇA HALİNDE, SİRKESİZ, KONSERVE EDİLMİŞ</t>
  </si>
  <si>
    <t>20029011</t>
  </si>
  <si>
    <t>DOMATES; KURU MADDE &lt;%12, AMBALAJ&gt;1 KG, SİRKESİZ, KONSERVE EDİLMİŞ</t>
  </si>
  <si>
    <t>20029019</t>
  </si>
  <si>
    <t>DOMATES; KURU MADDE &lt;%12, AMBALAJ =&lt;1 KG, SİRKESİZ, KONSERVE EDİLMİŞ</t>
  </si>
  <si>
    <t>20029031</t>
  </si>
  <si>
    <t>DOMATES; %12=&lt;KURU MADDE=&lt;%30, AMBALAJ&gt;1 KG, SİRKESİZ, KONSERVE EDİLMİŞ</t>
  </si>
  <si>
    <t>20029039</t>
  </si>
  <si>
    <t>DOMATES; %12=&lt;KURU MADDE=&lt;%30, AMBALAJ=&lt; 1 KG, SİRKESİZ, KONSERVE EDİLMİŞ</t>
  </si>
  <si>
    <t>20029091</t>
  </si>
  <si>
    <t>DOMATES; KURU MADDE&gt;%30, AMBALAJ&gt;1 KG, SİRKESİZ, KONSERVE EDİLMİŞ</t>
  </si>
  <si>
    <t>20029099</t>
  </si>
  <si>
    <t>DOMATES; KURU MADDE&gt;%30, AMBALAJ=&lt; 1 KG, SİRKESİZ, KONSERVE EDİLMİŞ</t>
  </si>
  <si>
    <t>20031020</t>
  </si>
  <si>
    <t>AGARİCUS MANTAR (GEÇİCİ OLARAK KONSERVE EDİLMİŞ, TAMAMEN PİŞİRİLMİŞ)</t>
  </si>
  <si>
    <t>20031030</t>
  </si>
  <si>
    <t>AGARİCUS MANTARLAR (SİRKE/ASETİK ASİTTEN BAŞKA USULDE HAZIR. KONSERVE)</t>
  </si>
  <si>
    <t>20039010</t>
  </si>
  <si>
    <t>DOMALAN; SİRKE VEYA ASETİK ASİTTEN BAŞKA USULLERLE HAZIRLANMIŞ VEYA KONSERVE EDİLMİŞ</t>
  </si>
  <si>
    <t>20039090</t>
  </si>
  <si>
    <t>DİĞER MANTARLAR; SİRKE VEYA ASETİK ASİTTEN BAŞKA USULLERLE HAZIRLANMIŞ VEYA KONSERVE EDİLMİŞ</t>
  </si>
  <si>
    <t>20041010</t>
  </si>
  <si>
    <t>PATATES; SADECE PİŞİRİLMİŞ</t>
  </si>
  <si>
    <t>20041099</t>
  </si>
  <si>
    <t>PATATES; DİĞER, SİRKESİZ, KONSERVE EDİLMİŞ (DONDURULMUŞ)</t>
  </si>
  <si>
    <t>20049030</t>
  </si>
  <si>
    <t>TURŞULUK LAHANA, KEBERE VE ZEYTİN; SİRKESİZ, KONSERVE EDİLMİŞ (DONDURULMUŞ)</t>
  </si>
  <si>
    <t>20049050</t>
  </si>
  <si>
    <t>TAZE FASULYE/BEZELYE; SİRKESİZ, KONSERVE EDİLMİŞ (DONDURULMUŞ)</t>
  </si>
  <si>
    <t>20049091</t>
  </si>
  <si>
    <t>SOĞANLAR; SADECE PİŞİRİLMİŞ</t>
  </si>
  <si>
    <t>20049098</t>
  </si>
  <si>
    <t>DİĞER SEBZELER; SİRKESİZ, KONSERVE EDİLMİŞ (DONDURULMUŞ)</t>
  </si>
  <si>
    <t>20051000</t>
  </si>
  <si>
    <t>HOMOJENİZE SEBZELER; SİRKESİZ, KONSERVE EDİLMİŞ (DONDURULMAMIŞ)</t>
  </si>
  <si>
    <t>20052020</t>
  </si>
  <si>
    <t>PATATES; İNCE DİLİNMİŞ, KIZARTILMIŞ/FIRINDA PİŞMİŞ, SİRKESİZ/KONSERVE (DONDURULMAMIŞ)</t>
  </si>
  <si>
    <t>20052080</t>
  </si>
  <si>
    <t>PATATES; DİĞER, SİRKESİZ, KONSERVE EDİLMİŞ (DONDURULMAMIŞ)</t>
  </si>
  <si>
    <t>20054000</t>
  </si>
  <si>
    <t>BEZELYE (SİRKE, ASETİK ASİTTEN BAŞKA ŞEKİLDE KONSERVE EDİLMİŞ) (DONDURULMAMIŞ)</t>
  </si>
  <si>
    <t>20055100</t>
  </si>
  <si>
    <t>FASULYE (KABUKSUZ) SİRKESİZ, KONSERVE EDİLMİŞ (DONDURULMAMIŞ)</t>
  </si>
  <si>
    <t>20055900</t>
  </si>
  <si>
    <t>FASULYE/FASULYE UNU; DİĞER, SİRKESİZ, KONSERVE EDİLMİŞ (DONDURULMAMIŞ)</t>
  </si>
  <si>
    <t>20057000</t>
  </si>
  <si>
    <t>ZEYTİN (SİRKE, ASETİK ASİTTEN BAŞKA ŞEKİLDE KONSERVE EDİLMİŞ) (DONDURULMAMIŞ)</t>
  </si>
  <si>
    <t>20059910</t>
  </si>
  <si>
    <t>CAPSİCUM CİNSİ MEYVELER (TATLI BİBERLER, DOLMALIK BİBER HARİÇ) SİRKESİZ, KONSERVE (DONDURULMAMIŞ)</t>
  </si>
  <si>
    <t>20059920</t>
  </si>
  <si>
    <t>KEBERELER; SİRKESİZ, KONSERVE EDİLMİŞ (DONDURULMAMIŞ)</t>
  </si>
  <si>
    <t>20059930</t>
  </si>
  <si>
    <t>ENGİNARLAR; SİRKESİZ, KONSERVE EDİLMİŞ (DONDURULMAMIŞ)</t>
  </si>
  <si>
    <t>20059950</t>
  </si>
  <si>
    <t>SEBZE KARIŞIMLARI; SİRKESİZ, KONSERVE EDİLMİŞ (DONDURULMAMIŞ)</t>
  </si>
  <si>
    <t>20059960</t>
  </si>
  <si>
    <t>TURŞULUK LAHANALAR; SİRKESİZ, KONSERVE EDİLMİŞ (DONDURULMAMIŞ)</t>
  </si>
  <si>
    <t>20059980</t>
  </si>
  <si>
    <t>DİĞER SEBZELER VE SEBZE KARIŞIMLARI; SİRKE VEYA ASETİK ASİTTEN BAŞKA YÖNY.HAZIRLANMIŞ VEYA KONS.EDİ</t>
  </si>
  <si>
    <t>20060010</t>
  </si>
  <si>
    <t>ZENCEFİL; ŞEKERLE KONSERVE EDİLMİŞ, SUSUZ, ÜSTÜ ŞEKERLE KAPLI, KRİSTALLEŞMİŞ</t>
  </si>
  <si>
    <t>20060031</t>
  </si>
  <si>
    <t>KİRAZ (VİŞNE DAHİL) ŞEKER ORANI&gt;%13, SUSUZ, ÜSTÜ ŞEKERLE KAPLI, KRİSTALLEŞMİŞ</t>
  </si>
  <si>
    <t>20060035</t>
  </si>
  <si>
    <t>TROPİKAL MEYVA, SERT KAB. TROP.MEYVALAR; ŞEKER&gt;%13, SUSUZ, ÜSTÜ ŞEKERLİ, KRİSTAL</t>
  </si>
  <si>
    <t>20060038</t>
  </si>
  <si>
    <t>DİĞER SEBZE, MEYVA VE BİTKİ PARÇALARI; ŞEKER&gt;%13, SUSUZ, ÜSTÜ ŞEKERLİ, KRİSTALLEŞMİŞ</t>
  </si>
  <si>
    <t>20060099</t>
  </si>
  <si>
    <t>DİĞER SEBZE, MEYVA VE BİTKİ PARÇALARI; ŞEKER ORANI=&lt;%13, SUSUZ, ÜSTÜ ŞEKERLE KAPLI, KRİSTALLEŞMİŞ</t>
  </si>
  <si>
    <t>20071010</t>
  </si>
  <si>
    <t>HOMOJENİZE MÜSTAHZARLAR; ŞEKER ORANI&gt;% 13, PİŞİRİLEREK HAZIRLANMIŞ, İLAVE ŞEKERLİ/ŞEKERSİZ</t>
  </si>
  <si>
    <t>20071091</t>
  </si>
  <si>
    <t>TROPİKAL MEYVALAR; ŞEKER=&lt;%13, PİŞİRİLEREK HAZIRLANMIŞ, İLAVE ŞEKERLİ/ŞEKERSİZ</t>
  </si>
  <si>
    <t>20071099</t>
  </si>
  <si>
    <t>HOMOJENİZE MÜST.; DİĞER, ŞEKER =&lt;%13, PİŞİRİLEREK HAZIRLANMIŞ, İLAVE ŞEKERLİ/ŞEKERSİZ</t>
  </si>
  <si>
    <t>20079110</t>
  </si>
  <si>
    <t>TURUNÇGİLLER; PİŞİRİLEREK HAZIRLANMIŞ, İLAVE ŞEKERLİ/ŞEKERSİZ</t>
  </si>
  <si>
    <t>20079130</t>
  </si>
  <si>
    <t>TURUNÇGİLLER; %13 &lt;ŞEKER OR.=&lt;% 30, PİŞİRİLEREK HAZIRLANMIŞ, İLAVE ŞEKERLİ/ŞEKERSİZ</t>
  </si>
  <si>
    <t>20079190</t>
  </si>
  <si>
    <t>DİĞER TURUNÇGİLLER; PİŞİRİLEREK HAZIRLANMIŞ, İLAVE ŞEKER İÇERSİN İÇERMESİN</t>
  </si>
  <si>
    <t>20079920</t>
  </si>
  <si>
    <t>KESTANE PASTLARI/PÜRESİ; ŞEKER ORANI&gt;%30, PİŞİRİLEREK HAZIRLANMIŞ, İLAVE ŞEKERLİ/ŞEKERSİZ</t>
  </si>
  <si>
    <t>20079931</t>
  </si>
  <si>
    <t>KİRAZ PÜRESİ VE PASTLARI (VİŞNE DAHİL) ŞEKER ORANI&gt;%30, PİŞİRİLEREK HAZIRLANMIŞ, İLAVE ŞEKERLİ/ŞEKER</t>
  </si>
  <si>
    <t>20079933</t>
  </si>
  <si>
    <t>ÇİLEK PÜRESİ VE PASTLARI; ŞEKER ORANI&gt;%30, PİŞİRİLEREK HAZIRLANMIŞ, İLAVE ŞEKERLİ/ŞEKERSİZ</t>
  </si>
  <si>
    <t>20079935</t>
  </si>
  <si>
    <t>AHUDUDU PÜRESİ VE PASTLARI; ŞEKER ORANI&gt;%30, PİŞİRİLEREK HAZIRLANMIŞ, İLAVE ŞEKERLİ/ŞEKERSİZ</t>
  </si>
  <si>
    <t>20079939</t>
  </si>
  <si>
    <t>DİĞER MEYVE VE SERT KAB.MEYVE PÜRESİ VE PASTLARI; ŞEKER&gt;%30, PİŞİRİLEREK HAZIRLAN.</t>
  </si>
  <si>
    <t>20079950</t>
  </si>
  <si>
    <t>DİĞER MEYVE PÜRESİ VE PASTLARI; %13 &lt;ŞEKER=&lt;%30, PİŞİRİLMİŞ, İLAVE ŞEKERLİ/ŞEKERSİZ</t>
  </si>
  <si>
    <t>20079993</t>
  </si>
  <si>
    <t>PÜRE VE PAKTLAR; TROPİKAL MEYVE VE SERT KABUKLU TROPİK.MEYVELERDEN; PİŞİR.HAZIRLANMIŞ, İLAVE ŞEKERLİ</t>
  </si>
  <si>
    <t>20079997</t>
  </si>
  <si>
    <t>DİĞER PÜRELER VE PAKTLAR; PİŞİRİLEREK HAZIRLANMIŞ, İLAVE ŞEKER İÇERSİN İÇERMESİN</t>
  </si>
  <si>
    <t>20081191</t>
  </si>
  <si>
    <t>YER FISTIĞI (AMBALAJ&gt;1 KG, KONSERVE)</t>
  </si>
  <si>
    <t>20081196</t>
  </si>
  <si>
    <t>YER FISTIĞI (KAVRULMUŞ, AMBALAJ =&lt;1 KG, KONSERVE)</t>
  </si>
  <si>
    <t>20081198</t>
  </si>
  <si>
    <t>YER FISTIĞI (DİĞER, AMBALAJ =&lt;1 KG, KONSERVE)</t>
  </si>
  <si>
    <t>20081912</t>
  </si>
  <si>
    <t>SERT KABUKLU TROPİKAL MEYVALAR VE SERT KABUKLU TROPİKAL MEYVA ORANI &gt;= %50 OLAN KARIŞIMLAR; AMBALAJL</t>
  </si>
  <si>
    <t>20081913</t>
  </si>
  <si>
    <t>KAVRULMUŞ BADEMLER VE ŞAM FISTIKLARI; AMBALAJ &gt;1 KG</t>
  </si>
  <si>
    <t>20081919</t>
  </si>
  <si>
    <t>DİĞER SERT KABUKLU MEYVELER VE TOHUMLAR; AMBALAJ &gt;1 KG</t>
  </si>
  <si>
    <t>20081992</t>
  </si>
  <si>
    <t>20081993</t>
  </si>
  <si>
    <t>BADEMLER VE ANTEP FISTIKLARI; KAVRULMUŞ SERT KABUKLU, AMBALAJ=&lt;1 KG</t>
  </si>
  <si>
    <t>20081995</t>
  </si>
  <si>
    <t>DİĞER MEYVELER VE YENİLEN DİĞER BİTKİLER; AMBALAJ=&lt;1 KG</t>
  </si>
  <si>
    <t>20082059</t>
  </si>
  <si>
    <t>ANANAS; İLAVE ALKOL İÇERMEYEN, İLAVE ŞEKER İÇEREN, AMBALAJ&gt;1 KG, DİĞER</t>
  </si>
  <si>
    <t>20082071</t>
  </si>
  <si>
    <t>ANANAS; İLAVE ALKOLSÜZ, İLAVE ŞEKER İÇEREN, AMBALAJ =&lt;1 KG, ŞEKER ORANI&gt;% 19</t>
  </si>
  <si>
    <t>20082079</t>
  </si>
  <si>
    <t>ANANAS; İLAVE ALKOLSÜZ, İLAVE ŞEKER İÇEREN, AMBALAJ =&lt;1 KG, DİĞER</t>
  </si>
  <si>
    <t>20082090</t>
  </si>
  <si>
    <t>ANANAS; İLAVE ALKOL VE ŞEKER İÇERMEYEN</t>
  </si>
  <si>
    <t>20083051</t>
  </si>
  <si>
    <t>GREYFURT DİLİMİ; İLAVE ALKOLSÜZ, İLAVE ŞEKER İÇEREN, AMBALAJ&gt;1 KG</t>
  </si>
  <si>
    <t>20083055</t>
  </si>
  <si>
    <t>MANDARİN, KLEMANTİN, VİKİNGLER VB.; İLAVE ALKOLSÜZ, İLAVE ŞEKERLİ, AMBALAJ&gt;1 KG</t>
  </si>
  <si>
    <t>20083059</t>
  </si>
  <si>
    <t>TURUNÇGİL; DİĞER, İLAVE ALKOL İÇERMEYEN, İLAVE ŞEKER İÇEREN, AMBALAJ&gt;1 KG</t>
  </si>
  <si>
    <t>20083071</t>
  </si>
  <si>
    <t>GREYFURT DİLİMLERİ; İLAVE ALKOLSÜZ, İLAVE ŞEKER İÇEREN, AMBALAJ=&lt;1 KG</t>
  </si>
  <si>
    <t>20083075</t>
  </si>
  <si>
    <t>MANDARİNLER, KLEMANTİNLER, VİKİNGLER VB.; İLAVE ALKOLSÜZ/ŞEKERLİ, AMBALAJ=&lt;1 KG</t>
  </si>
  <si>
    <t>20083079</t>
  </si>
  <si>
    <t>TURUNÇGİL; DİĞER, İLAVE ALKOL İÇERMEYEN, İLAVE ŞEKER İÇEREN, AMBALAJ=&lt;1 KG</t>
  </si>
  <si>
    <t>20083090</t>
  </si>
  <si>
    <t>TURUNÇGİL; İLAVE ALKOL VE ŞEKER İÇERMEYEN, AMBALAJ</t>
  </si>
  <si>
    <t>20084039</t>
  </si>
  <si>
    <t>ARMUT; İLAVE ALKOL İÇEREN, AMBALAJ=&lt;1 KG, DİĞER</t>
  </si>
  <si>
    <t>20084051</t>
  </si>
  <si>
    <t>ARMUT; İLAVE ALKOLSÜZ, İLAVE ŞEKER İÇEREN, AMBALAJ&gt;1 KG, ŞEKER ORANI&gt;% 13</t>
  </si>
  <si>
    <t>20084059</t>
  </si>
  <si>
    <t>ARMUT; İLAVE ALKOLSÜZ, İLAVE ŞEKER İÇEREN, AMBALAJ&gt;1 KG, DİĞER</t>
  </si>
  <si>
    <t>20084090</t>
  </si>
  <si>
    <t>ARMUT; İLAVE ALKOL VE ŞEKER İÇERMEYEN</t>
  </si>
  <si>
    <t>20085061</t>
  </si>
  <si>
    <t>KAYISI (ZERDALİ DAHİL) İLAVE ALKOLSÜZ, İLAVE ŞEKERLİ, AMBALAJ&gt;1 KG, ŞEKER&gt;% 13</t>
  </si>
  <si>
    <t>20085069</t>
  </si>
  <si>
    <t>KAYISI (ZERDALİ DAHİL) İLAVE ALKOLSÜZ, İLAVE ŞEKERLİ, AMBALAJ&gt;1 KG, DİĞER</t>
  </si>
  <si>
    <t>20085071</t>
  </si>
  <si>
    <t>KAYISI (ZERDALİ DAHİL) İLAVE ALKOLSÜZ, İLAVE ŞEKERLİ, AMBALAJ=&lt;1 KG, ŞEKER&gt;% 15</t>
  </si>
  <si>
    <t>20085079</t>
  </si>
  <si>
    <t>KAYISI (ZERDALİ DAHİL) İLAVE ALKOLSÜZ, İLAVE ŞEKERLİ, AMBALAJ=&lt;1 KG, DİĞER</t>
  </si>
  <si>
    <t>20085092</t>
  </si>
  <si>
    <t>KAYISI (ZERDALİ DAHİL); İLAVE ALKOLSÜZ VE ŞEKERSİZ, AMBALAJ =&gt;5 KG</t>
  </si>
  <si>
    <t>20085098</t>
  </si>
  <si>
    <t>KAYISILAR (ZERDALİ DAHİL); KONSERVE EDİLMİŞ, İLAVE ALKOL VE İLAVE ŞEKER İÇERMEYEN, NET MUHTEVA &lt; 5KG</t>
  </si>
  <si>
    <t>20086039</t>
  </si>
  <si>
    <t>KİRAZ (VİŞNE DAHİL) İLAVE ALKOL İÇEREN, DİĞER, ALKOL DERECESİ&gt;% 11, 85</t>
  </si>
  <si>
    <t>20086050</t>
  </si>
  <si>
    <t>KİRAZ (VİŞNE DAHİL) ALKOLSÜZ, İLAVE ŞEKERLİ, AMBALAJ&gt;1 KG</t>
  </si>
  <si>
    <t>20086060</t>
  </si>
  <si>
    <t>KİRAZ (VİŞNE DAHİL) ALKOLSÜZ, İLAVE ŞEKERLİ, AMBALAJ &lt; 1 KG</t>
  </si>
  <si>
    <t>20086070</t>
  </si>
  <si>
    <t>KİRAZ (VİŞNE DAHİL); ALKOLSÜZ, ŞEKERSİZ, AMBALAJ =&gt; 4, 5 KG</t>
  </si>
  <si>
    <t>20086090</t>
  </si>
  <si>
    <t>KİRAZ (VİŞNE DAHİL); ALKOLSÜZ, ŞEKERSİZ, AMBALAJ &lt; 4, 5 KG</t>
  </si>
  <si>
    <t>20087039</t>
  </si>
  <si>
    <t>ŞEFTALİ (NEKTARİN DAHİL); İLAVE ALKOLLÜ, AMBALAJ&gt;1 KG, DİĞER, ALKOL DERECESİ&gt;% 11, 85</t>
  </si>
  <si>
    <t>20087051</t>
  </si>
  <si>
    <t>ŞEFTALİ (NEKTARİN DAHİL); İLAVE ALKOLLÜ, AMBALAJ=&lt;1 KG, ŞEKER ORANI&gt;% 15</t>
  </si>
  <si>
    <t>20087059</t>
  </si>
  <si>
    <t>ŞEFTALİ (NEKTARİN DAHİL); İLAVE ALKOLLÜ, AMBALAJ=&lt;1 KG, DİĞER</t>
  </si>
  <si>
    <t>20087061</t>
  </si>
  <si>
    <t>ŞEFTALİ (NEKTARİN DAHİL); İLAVE ALKOLSÜZ, İLAVE ŞEKERLİ, AMBALAJ&gt;1 KG, ŞEKER ORANI&gt;% 13</t>
  </si>
  <si>
    <t>20087069</t>
  </si>
  <si>
    <t>ŞEFTALİ (NEKTARİN DAHİL); İLAVE ALKOLSÜZ, İLAVE ŞEKERLİ, AMBALAJ&gt;1 KG, DİĞER</t>
  </si>
  <si>
    <t>20087071</t>
  </si>
  <si>
    <t>ŞEFTALİ; İLAVE ALKOLSÜZ, İLAVE ŞEKERLİ, AMBALAJ =&lt;1 KG, ŞEKER ORANI&gt;% 15</t>
  </si>
  <si>
    <t>20087079</t>
  </si>
  <si>
    <t>ŞEFTALİ; İLAVE ALKOLSÜZ, İLAVE ŞEKERLİ, AMBALAJ =&lt;1 KG, DİĞER</t>
  </si>
  <si>
    <t>20087092</t>
  </si>
  <si>
    <t>ŞEFTALİ; İLAVE ALKOL VE ŞEKERSİZ, AMBALAJ =&gt;5 KG</t>
  </si>
  <si>
    <t>20087098</t>
  </si>
  <si>
    <t>ŞEFTALİ; İLAVE ALKOL VE ŞEKERSİZ, AMBALAJ &lt;5 KG</t>
  </si>
  <si>
    <t>20088050</t>
  </si>
  <si>
    <t>ÇİLEK; İLAVE ALKOLSÜZ, İLAVE ŞEKERLİ, AMBALAJ&gt;1 KG</t>
  </si>
  <si>
    <t>20088070</t>
  </si>
  <si>
    <t>ÇİLEK; İLAVE ALKOLSÜZ, İLAVE ŞEKERLİ, AMBALAJ=&lt;1 KG</t>
  </si>
  <si>
    <t>20088090</t>
  </si>
  <si>
    <t>ÇİLEK; İLAVE ALKOLSÜZ VE ŞEKERSİZ</t>
  </si>
  <si>
    <t>20089391</t>
  </si>
  <si>
    <t>YABAN MERSİNİ; İLAVE ALKOL İÇERMEYEN, İLAVE ŞEKER İÇEREN, NET MUHTEVA &gt; 1 KG'LIK AMBALAJDA, KONSERVE</t>
  </si>
  <si>
    <t>20089399</t>
  </si>
  <si>
    <t>YABAN MERSİNİ; İLAVE ALKOL İÇERMEYEN, İLAVE ŞEKER İÇERMEYEN, KONSERVE EDİLMİŞ</t>
  </si>
  <si>
    <t>20089703</t>
  </si>
  <si>
    <t>SERT KABUKLU TROPİKAL MEYVA KARIŞIMLARI VE SERT KABUKLU TROPİKAL MEYVA ORANI &gt;=%50 OLAN KARIŞIMLAR;A</t>
  </si>
  <si>
    <t>20089705</t>
  </si>
  <si>
    <t>20089759</t>
  </si>
  <si>
    <t>KONSERVE EDİLMİŞ DİĞER KARIŞIMLAR; NET MUHTEVA &gt; 1KG, İLAVE ŞEKER İÇEREN, İLAVE ALKOL İÇERMEYEN</t>
  </si>
  <si>
    <t>20089774</t>
  </si>
  <si>
    <t>KONSERVE EDİLMİŞ DİĞER KARIŞIMLAR; NET MUHTEVA &lt;= 1KG, İLAVE ŞEKER İÇEREN, İLAVE ALKOL İÇERMEYEN</t>
  </si>
  <si>
    <t>20089778</t>
  </si>
  <si>
    <t>KONSERVE EDİLMİŞ DİĞER KARIŞIMLAR; İLAVE ŞEKER İÇEREN, İLAVE ALKOL İÇERMEYEN</t>
  </si>
  <si>
    <t>20089793</t>
  </si>
  <si>
    <t>KONSERVE EDİLMİŞ DİĞER KARIŞIMLAR; NET MUHTEVA &gt;= 5KG, İLAVE ŞEKER İÇERMEYEN, AMBALAJLI, İLAVE ALKOL</t>
  </si>
  <si>
    <t>20089798</t>
  </si>
  <si>
    <t>KONSERVE EDİLMİŞ DİĞER KARIŞIMLAR; NET MUHTEVA &lt; 4.5KG, İLAVE ŞEKER İÇERMEYEN, AMBALAJLI, İLAVE ALKO</t>
  </si>
  <si>
    <t>20089923</t>
  </si>
  <si>
    <t>ÜZÜMLER; İLAVE ALKOL İÇEREN, DİĞER</t>
  </si>
  <si>
    <t>20089943</t>
  </si>
  <si>
    <t>ÜZÜMLER (İLAVE ALKOLSÜZ, İLAVE ŞEKERLİ, AMBALAJ&gt;1 KG)</t>
  </si>
  <si>
    <t>20089945</t>
  </si>
  <si>
    <t>ERİKLER (İLAVE ALKOLSÜZ, İLAVE ŞEKERLİ, AMBALAJ&gt;1 KG)</t>
  </si>
  <si>
    <t>20089948</t>
  </si>
  <si>
    <t>TROPİKAL MEYVELER (İLAVE ALKOLSÜZ, İLAVE ŞEKERLİ, AMBALAJ &gt;1 KG)</t>
  </si>
  <si>
    <t>20089949</t>
  </si>
  <si>
    <t>DİĞER MEYVELER (İLAVE ALKOLSÜZ, İLAVE ŞEKERLİ, AMBALAJ &gt;1 KG)</t>
  </si>
  <si>
    <t>20089951</t>
  </si>
  <si>
    <t>ZENCEFİL (İLAVE ALKOLSÜZ, İLAVE ŞEKERLİ, AMBALAJ =&lt;1 KG)</t>
  </si>
  <si>
    <t>20089963</t>
  </si>
  <si>
    <t>TROPİKAL MEYVELER (İLAVE ALKOLSÜZ, İLAVE ŞEKERLİ, AMBALAJ =&lt;1 KG)</t>
  </si>
  <si>
    <t>20089967</t>
  </si>
  <si>
    <t>DİĞER MEYVELER (İLAVE ALKOLSÜZ, İLAVE ŞEKERLİ, AMBALAJ =&lt;1 KG)</t>
  </si>
  <si>
    <t>20089972</t>
  </si>
  <si>
    <t>ERİKLER (İLAVE ALKOL VE ŞEKERSİZ, AMBALAJ =&gt;5 KG)</t>
  </si>
  <si>
    <t>20089978</t>
  </si>
  <si>
    <t>ERİKLER (İLAVE ALKOL VE ŞEKERSİZ, AMBALAJ &lt;5 KG)</t>
  </si>
  <si>
    <t>20089999</t>
  </si>
  <si>
    <t>DİĞER MEYVELER, SERT KABUKLU MEYVELER, YENİLEN DİĞ. BİTKİ PARÇALARI.; İLAVE ALKOLSÜZ/ŞEKERSİZ</t>
  </si>
  <si>
    <t>20091119</t>
  </si>
  <si>
    <t>PORTAKAL SUYU (DONDURULMUŞ; BRİXS DEĞERİ 67'DEN FAZLA, DİĞER)</t>
  </si>
  <si>
    <t>20091919</t>
  </si>
  <si>
    <t>PORTAKAL SUYU (DİĞER; BRİX DEĞERİ 67'Yİ GEÇEN, DİĞER)</t>
  </si>
  <si>
    <t>20092100</t>
  </si>
  <si>
    <t>GREYFURT SUYU (BRİXS DEĞERİ 20'DEN AZ)</t>
  </si>
  <si>
    <t>20092999</t>
  </si>
  <si>
    <t>DİĞER GREYFURT SULARI (BRİXS DEĞERİ; 20-67 OLAN, DİĞER)</t>
  </si>
  <si>
    <t>20093111</t>
  </si>
  <si>
    <t>DİĞER MEYVE SULARI (BRİXS&lt; 20, 100 KG İÇİN KIYMETİ 30 EURO'DAN FAZLA, ŞEKERLİ)</t>
  </si>
  <si>
    <t>20093119</t>
  </si>
  <si>
    <t>DİĞER MEYVE SULARI (BRİXS&lt; 20, 100 KG İÇİN KIYMETİ 30 EURO'DAN FAZLA, ŞEKERSİZ)</t>
  </si>
  <si>
    <t>20093151</t>
  </si>
  <si>
    <t>LİMON SULARI (BRİXS DEĞERİ 20'DEN AZ, 100 KG İÇİN KIYMETİ 30 EURO'DAN AZ, ŞEKERLİ)</t>
  </si>
  <si>
    <t>20093159</t>
  </si>
  <si>
    <t>LİMON SULARI (BRİXS DEĞERİ 20'DEN AZ, 100 KG İÇİN KIYMETİ 30 EURO'DAN AZ, ŞEKERSİZ)</t>
  </si>
  <si>
    <t>20093191</t>
  </si>
  <si>
    <t>DİĞER TURUNÇGİL SULARI (BRİXS&lt; 20, 100 KG İÇİN KIYMETİ 30 EURO'DAN AZ, ŞEKERLİ)</t>
  </si>
  <si>
    <t>20093199</t>
  </si>
  <si>
    <t>DİĞER TURUNÇGİL SULARI (BRİXS&lt; 20, 100 KG İÇİN KIYMETİ 30 EURO'DAN AZ, ŞEKERSİZ)</t>
  </si>
  <si>
    <t>20093919</t>
  </si>
  <si>
    <t>DİĞER TURUNÇGİL SULARI (BRİXS DEĞERİ 67'DEN FAZLA, DİĞER)</t>
  </si>
  <si>
    <t>20093931</t>
  </si>
  <si>
    <t>DİĞER TURUNÇGİL SULARI (BRİXS= 20-67, 100 KG İÇİN KIYMETİ 30 EURO'DAN FAZLA, ŞEKERLİ)</t>
  </si>
  <si>
    <t>20093939</t>
  </si>
  <si>
    <t>DİĞER TURUNÇGİL SULARI (BRİXS = 20 - 67, 100 KG İÇİN KIYMETİ 30 EURO'DAN FAZLA, ŞEKERSİZ)</t>
  </si>
  <si>
    <t>20093951</t>
  </si>
  <si>
    <t>LİMON SUYU (BRİXS DEĞERİ 20 - 67, 100 KG İÇİN KIYMETİ 30 EURO'DAN AZ, ŞEKERİ %30 FAZLA)</t>
  </si>
  <si>
    <t>20093955</t>
  </si>
  <si>
    <t>LİMON SUYU (BRİXS DEĞERİ 20 - 67, 100 KG İÇİN KIYMETİ 30 EURO'DAN AZ, ŞEKERİ %30 AZ)</t>
  </si>
  <si>
    <t>20093959</t>
  </si>
  <si>
    <t>LİMON SUYU (BRİXS DEĞERİ 20 - 67, 100 KG İÇİN KIYMETİ 30 EURO'DAN AZ, ŞEKERSİZ)</t>
  </si>
  <si>
    <t>20093995</t>
  </si>
  <si>
    <t>DİĞER TURUNÇGİL SULARI (BRİXS= 20 - 67, 100 KG İÇİN DEĞER&lt; 30 EURO, ŞEKERİ %30 AZ)</t>
  </si>
  <si>
    <t>20093999</t>
  </si>
  <si>
    <t>DİĞER TURUNÇGİL SULARI (BRİXS 20 - 67, 100 KG İÇİN DEĞER 30 EURO'DAN AZ, ŞEKERSİZ)</t>
  </si>
  <si>
    <t>20094192</t>
  </si>
  <si>
    <t>ANANAS SUYU; BRİX DEĞERİ &lt;=20, İLAVE ŞEKER İÇEREN</t>
  </si>
  <si>
    <t>20094199</t>
  </si>
  <si>
    <t>ANANAS SUYU (BRİX DEĞERİ 20'DEN AZ, DİĞERLERİ VE ŞEKERSİZ)</t>
  </si>
  <si>
    <t>20094919</t>
  </si>
  <si>
    <t>ANANAS SUYU (BRİX DEĞERİ 67'DEN FAZLA, DİĞERLERİ)</t>
  </si>
  <si>
    <t>20094930</t>
  </si>
  <si>
    <t>ANANAS SUYU (BRİX DEĞERİ 20 - 67, 100 KG İÇİN KIYMETİ 30 EURO'DAN FAZLA VE ŞEKERLİ)</t>
  </si>
  <si>
    <t>20094993</t>
  </si>
  <si>
    <t>ANANAS SUYU (BRİX DEĞERİ 20 - 67, DİĞERLERİ, %30'DAN AZ ŞEKERLİ)</t>
  </si>
  <si>
    <t>20094999</t>
  </si>
  <si>
    <t>ANANAS SUYU (BRİX DEĞERİ 20 - 67, DİĞERLERİ, ŞEKERSİZ)</t>
  </si>
  <si>
    <t>20095090</t>
  </si>
  <si>
    <t>DOMATES SUYU (İLAVE ŞEKERSİZ)</t>
  </si>
  <si>
    <t>20096110</t>
  </si>
  <si>
    <t>ÜZÜM SUYU (BRİX DEĞERİ 30'DAN AZ, 100 KG İÇİN KIYMETİ 18 EURO'DAN FAZLA)</t>
  </si>
  <si>
    <t>20096190</t>
  </si>
  <si>
    <t>ÜZÜM SUYU (BRİX DEĞERİ 30'DAN AZ, 100 KG İÇİN KIYMETİ 18 EURO'DAN AZ)</t>
  </si>
  <si>
    <t>20096919</t>
  </si>
  <si>
    <t>ÜZÜM SUYU (BRİX DEĞERİ 67'DEN FAZLA, DİĞERLERİ)</t>
  </si>
  <si>
    <t>20096951</t>
  </si>
  <si>
    <t>ÜZÜM SUYU (30&lt;BRİX DEĞERİ =&lt;67, 100 KG İÇİN KIYMETİ 18 EURO'DAN FAZLA, KONSANTRE EDİLMİŞ)</t>
  </si>
  <si>
    <t>20096959</t>
  </si>
  <si>
    <t>ÜZÜM SUYU (30&lt;BRİX DEĞERİ =&lt;67, 100 KG İÇİN KIYMETİ 18 EURO'DAN FAZLA, DİĞER HALLERDE)</t>
  </si>
  <si>
    <t>20096971</t>
  </si>
  <si>
    <t>ÜZÜM SUYU (BRİX= 30-67, 100 KG İÇİN DEĞER&lt;18 EURO, ŞEKER&gt; %30, KONSANTRELİ)</t>
  </si>
  <si>
    <t>20096990</t>
  </si>
  <si>
    <t>ÜZÜM SUYU (BRİX DEĞERİ 30-67, 100 KG İÇİN DEĞER 18 EURO'DAN AZ, ŞEKERİ %30'DAN AZ, DİĞER)</t>
  </si>
  <si>
    <t>20097120</t>
  </si>
  <si>
    <t>ELMA SUYU (BRİX DEĞERİ 20'DEN AZ, DİĞER, ŞEKERLİ)</t>
  </si>
  <si>
    <t>20097199</t>
  </si>
  <si>
    <t>ELMA SUYU (BRİX DEĞERİ 20'DEN AZ, DİĞER, ŞEKERSİZ)</t>
  </si>
  <si>
    <t>20097919</t>
  </si>
  <si>
    <t>ELMA SUYU (BRİX DEĞERİ 67'DEN FAZLA, DİĞER)</t>
  </si>
  <si>
    <t>20097998</t>
  </si>
  <si>
    <t>ELMA SUYU (20&lt;BRİX DEĞERİ= &lt; 67, DİĞERLERİ, ŞEKER ORANI %30'U GEÇMEYEN)</t>
  </si>
  <si>
    <t>20098119</t>
  </si>
  <si>
    <t>YABAN MERSİNİ SUYU; BRİX DEĞERİ &gt; 67, NET 100 KG AGIRLIK BAŞINA KIYMETİ &gt; 30 AVRO</t>
  </si>
  <si>
    <t>20098131</t>
  </si>
  <si>
    <t>YABAN MERSİNİ SUYU; BRİX DEĞERİ &lt;= 67, NET 100 KG AGIRLIK BAŞINA KIYMETİ &gt; 30 AVRO, İLAVE ŞEKER İÇER</t>
  </si>
  <si>
    <t>20098159</t>
  </si>
  <si>
    <t>YABAN MERSİNİ DİĞER SUYU; BRİX DEĞERİ &lt;= 67, İLAVE ŞEKER &lt;= %30</t>
  </si>
  <si>
    <t>20098199</t>
  </si>
  <si>
    <t>DİĞER YABAN MERSİNİ SUYU; BRİX DEĞERİ &lt;= 67, İLAVE ŞEKER İÇERMEYEN</t>
  </si>
  <si>
    <t>20098911</t>
  </si>
  <si>
    <t>ARMUT SUYU; BRİX DEĞERİ &gt; 67, NET 100 KG AGIRLIK BAŞINA KIYMETİ &lt;=22 AVRO</t>
  </si>
  <si>
    <t>20098919</t>
  </si>
  <si>
    <t>ARMUT SUYU; BRİX DEĞERİ &gt; 67, NET 100 KG AGIRLIK BAŞINA KIYMETİ &gt;22 AVRO</t>
  </si>
  <si>
    <t>20098935</t>
  </si>
  <si>
    <t>DİĞER MEYVALARIN SUYU; BRİX DEĞERİ &gt; 67, NET 100 KG AGIRLIK BAŞINA KIYMETİ &lt;=30 AVRO</t>
  </si>
  <si>
    <t>20098936</t>
  </si>
  <si>
    <t>TROPİKAL MEYVALARIN SUYU; BRİX DEĞERİ &gt; 67, NET 100 KG AGIRLIK BAŞINA KIYMETİ &gt;30 AVRO</t>
  </si>
  <si>
    <t>20098938</t>
  </si>
  <si>
    <t>DİĞER MEYVALARIN SUYU; BRİX DEĞERİ &gt; 67, NET 100 KG AGIRLIK BAŞINA KIYMETİ &gt;30 AVRO</t>
  </si>
  <si>
    <t>20098969</t>
  </si>
  <si>
    <t>ARMUTUN DİĞER SUYU; BRİX DEĞERİ &lt;= 67, İLAVE ŞEKER İÇERMEYENLER</t>
  </si>
  <si>
    <t>20098971</t>
  </si>
  <si>
    <t>KİRAZ SUYU; BRİX DEĞERİ &lt;= 67, NET 100 KG AGIRLIK BAŞINA KIYMETİ &gt;30 AVRO VE İLAVE ŞEKER İÇERENLER</t>
  </si>
  <si>
    <t>20098973</t>
  </si>
  <si>
    <t>TROPİKAL MEYVALARIN SUYU; BRİX DEĞERİ &lt;= 67, NET 100 KG AGIRLIK BAŞINA KIYMETİ &gt;30 AVRO VE İLAVE ŞEK</t>
  </si>
  <si>
    <t>20098979</t>
  </si>
  <si>
    <t xml:space="preserve">DİĞER MEYVALARIN SUYU; BRİX DEĞERİ &lt;= 67, NET 100 KG AGIRLIK BAŞINA KIYMETİ &gt;30 AVRO VE İLAVE ŞEKER </t>
  </si>
  <si>
    <t>20098986</t>
  </si>
  <si>
    <t>DİĞER MEYVALARIN SUYU; BRİX DEĞERİ &lt;= 67, ŞEKER ORANI &gt; %30</t>
  </si>
  <si>
    <t>20098988</t>
  </si>
  <si>
    <t>TROPİKAL MEYVALARIN DİĞER SUYU; BRİX DEĞERİ &lt;= 67, ŞEKER ORANI &lt;= %30</t>
  </si>
  <si>
    <t>20098989</t>
  </si>
  <si>
    <t>DİĞER MEYVALARIN SUYU; BRİX DEĞERİ &lt;= 67, ŞEKER ORANI &lt;= %30</t>
  </si>
  <si>
    <t>20098996</t>
  </si>
  <si>
    <t>KİRAZIN DİĞER SULARI; BRİX DEĞERİ &lt;= 67, İLAVE ŞEKER İÇERMEYEN</t>
  </si>
  <si>
    <t>20098997</t>
  </si>
  <si>
    <t>TROPİKAL MEYVALARIN DİĞER SULARI; BRİX DEĞERİ &lt;= 67, İLAVE ŞEKER İÇERMEYEN</t>
  </si>
  <si>
    <t>20098999</t>
  </si>
  <si>
    <t>DİĞER MEYVALARIN SULARI; BRİX DEĞERİ &lt;= 67, İLAVE ŞEKER İÇERMEYEN</t>
  </si>
  <si>
    <t>20099011</t>
  </si>
  <si>
    <t>ELMA, ARMUT SUYU KARIŞIMI (BRİX DEĞERİ 67'DEN FAZLA, 100 KG İÇİN KIYMETİ 22 EURO'DAN AZ)</t>
  </si>
  <si>
    <t>20099019</t>
  </si>
  <si>
    <t>ELMA, ARMUT SUYU KARIŞIMI (BRİX DEĞERİ 67'DEN FAZLA, DİĞERLERİ)</t>
  </si>
  <si>
    <t>20099021</t>
  </si>
  <si>
    <t>DİĞER SEBZE, MEYVE SULARI KARIŞIMI (BRİX&gt; 67, 100 KG İÇİN DEĞER=&lt;30 EURO)</t>
  </si>
  <si>
    <t>20099029</t>
  </si>
  <si>
    <t>DİĞER SEBZE, MEYVE SULARI KARIŞIMI (BRİX DEĞERİ 67'DEN FAZLA, 100 KG İÇİN DEĞER&gt;30 EURO))</t>
  </si>
  <si>
    <t>20099039</t>
  </si>
  <si>
    <t>ELMA, ARMUT SUYU KARIŞIMI (BRİX DEĞERİ 67'DEN AZ, DİĞERLERİ)</t>
  </si>
  <si>
    <t>20099049</t>
  </si>
  <si>
    <t>TURUNÇGİL, ANANAS SUYU KARIŞI.(BRİX&lt; 67, 100 KG İÇİN DEĞER&gt; 30 EURO, DİĞER)</t>
  </si>
  <si>
    <t>20099051</t>
  </si>
  <si>
    <t>DİĞER KARIŞIK MEYVE, SEBZE SUYU KARIŞI.(BRİX&lt; 67, 100 KG İÇİN DEĞER&gt; 30 EURO, ŞEKERLİ)</t>
  </si>
  <si>
    <t>20099059</t>
  </si>
  <si>
    <t>DİĞER KARIŞIK MEYVE, SEBZE SUYU KAR.(BRİX&lt; 67, 100 KG İÇİN DEĞER&gt; 30 EURO, DİĞERLERİ)</t>
  </si>
  <si>
    <t>20099079</t>
  </si>
  <si>
    <t>TURUNÇGİL, ANANAS SUYU KARIŞIM(BRİX&lt; 67, 100 KG İÇİN DEĞER&lt; 30 EURO, ŞEKERSİZ)</t>
  </si>
  <si>
    <t>20099094</t>
  </si>
  <si>
    <t>DİĞER MEYVE SUYU KARIŞ.(BRİX&lt; 67, 100 KG İÇİN DEĞER&lt; 30 EURO, ŞEKER ORANI&gt; %30)</t>
  </si>
  <si>
    <t>20099095</t>
  </si>
  <si>
    <t>TROPİKAL MEYVE SUYU KARIŞIM.(BRİX&lt; 67, 100 KG İÇİN DEĞER&lt; 30 EURO, ŞEKER ORANI&lt; %30)</t>
  </si>
  <si>
    <t>20099096</t>
  </si>
  <si>
    <t>DİĞER MEYVE SUYU KARIŞIM..(BRİX&lt;67, 100 KG İÇİN DEĞER&lt; 30 EURO, ŞEKER ORANI %30'DAN AZ)</t>
  </si>
  <si>
    <t>20099097</t>
  </si>
  <si>
    <t>TROPİKAL MEYVE SUYU KARIŞIM(BRİX&lt; 67, 100 KG İÇİN DEĞER&lt; 30 EURO, ŞEKERSİZ)</t>
  </si>
  <si>
    <t>20099098</t>
  </si>
  <si>
    <t>DİĞER MEYVE SUYU KARIŞIM..(BRİX&lt; 67, 100 KG İÇİN KIYMETİ 30 EURO'DAN AZ, ŞEKERSİZ)</t>
  </si>
  <si>
    <t>21069030</t>
  </si>
  <si>
    <t>İZOGLİKOZ ŞURUPLARI</t>
  </si>
  <si>
    <t>21069055</t>
  </si>
  <si>
    <t>GLİKOZ ŞURUBU VE MALTO DEKSTRİN ŞURUBU; TATLANDIRILMIŞ/RENKLENDİRİLMİŞ</t>
  </si>
  <si>
    <t>21069059</t>
  </si>
  <si>
    <t>TATLANDIRILMIŞ/RENKLENDİRİLMİŞ ŞEKER ŞURUPLARI; DİĞER</t>
  </si>
  <si>
    <t>22041011</t>
  </si>
  <si>
    <t>ŞAMPANYA; KORUNMUŞ MENŞE İŞARETİ (PDO) OLANLAR</t>
  </si>
  <si>
    <t>LİTRE</t>
  </si>
  <si>
    <t>22041091</t>
  </si>
  <si>
    <t>ASTİ KÖPÜKLÜ ŞARAP; KORUNMUŞ MENŞE İŞARETİ (PDO) OLANLAR</t>
  </si>
  <si>
    <t>22041093</t>
  </si>
  <si>
    <t>SUNİ VEYA TABİİ KÖPÜKLÜ ŞARAPLAR; KORUNMUŞ MENŞE İŞARETİ (PDO) OLANLAR:</t>
  </si>
  <si>
    <t>22041096</t>
  </si>
  <si>
    <t>DİĞER SEPAJ (TEK BİR ÜZÜM ÇEŞİDİNDEN ÜRETİLEN) KÖPÜKLÜ ŞARAPLAR</t>
  </si>
  <si>
    <t>22041098</t>
  </si>
  <si>
    <t>TAZE ÜZÜMDEN DİĞER KÖPÜKLÜ ŞARAPLAR</t>
  </si>
  <si>
    <t>22042108</t>
  </si>
  <si>
    <t>DİĞER SEPAJ (TEK BİR ÜZÜM ÇEŞİDİNDEN ÜRETİLEN) ŞARAPLAR; MUHTEVASI =&lt;2 LİTRE</t>
  </si>
  <si>
    <t>22042109</t>
  </si>
  <si>
    <t>DİĞER ŞARAPLAR; MUHTEVASI =&lt;2 LİTRE</t>
  </si>
  <si>
    <t>22042138</t>
  </si>
  <si>
    <t>DİĞER ŞARAPLAR; BEYAZ, KORUNMUŞ MENŞE İŞARETLİ (PDO), AB'DE ÜRETİLMİŞ, ALKOL &lt;=%15, MUHTEVASI&lt;=2LT</t>
  </si>
  <si>
    <t>22042178</t>
  </si>
  <si>
    <t>DİĞER ŞARAPLAR; BEYAZ DIŞINDAKİLER, KORUNMUŞ MENŞE İŞARETLİ (PDO), AB'DE ÜRETİLMİŞ, ALKOL &lt;=%15, MUH</t>
  </si>
  <si>
    <t>22042179</t>
  </si>
  <si>
    <t>BEYAZ ŞARAP; KORUNMUŞ COĞRAFİ İŞARETİ (PGI), AB'DE ÜRETİLMİŞ, ALKOL &lt;=%15, MUHTEVASI&lt;=2LT</t>
  </si>
  <si>
    <t>22042180</t>
  </si>
  <si>
    <t>BEYAZ DIŞINDAKİ ŞARAPLAR; KORUNMUŞ COĞRAFİ İŞARETİ (PGI), AB'DE ÜRETİLMİŞ, ALKOL &lt;=%15, MUHTEVASI&lt;=2</t>
  </si>
  <si>
    <t>22042181</t>
  </si>
  <si>
    <t>BEYAZ ŞARAP; DİĞER SEPAJ (TEK BİR ÜZÜM ÇEŞİDİNDEN ÜRETİLEN), AB'DE ÜRETİLMİŞ, ALKOL &lt;=%15, MUHTEVASI</t>
  </si>
  <si>
    <t>22042182</t>
  </si>
  <si>
    <t>BEYAZ DIŞINDAKİ ŞARAPLAR; DİĞER SEPAJ (TEK BİR ÜZÜM ÇEŞİDİNDEN ÜRETİLEN), AB'DE ÜRETİLMİŞ, ALKOL &lt;=%</t>
  </si>
  <si>
    <t>22042183</t>
  </si>
  <si>
    <t>BEYAZ ŞARAP; AB'DE ÜRETİLMİŞ, ALKOL &lt;=%15, MUHTEVASI&lt;=2LT</t>
  </si>
  <si>
    <t>22042184</t>
  </si>
  <si>
    <t>BEYAZ DIŞINDAKİ ŞARAPLAR; AB'DE ÜRETİLMİŞ, ALKOL &lt;=%15, MUHTEVASI&lt;=2LT</t>
  </si>
  <si>
    <t>22042190</t>
  </si>
  <si>
    <t>DİĞER ŞARAPLAR; PDO VEYA PGI İŞARETLİ, AB'DE ÜRETİLMİŞ, %15&lt;ALKOL&lt;%22, MUHTEVASI&lt;=2LT</t>
  </si>
  <si>
    <t>22042193</t>
  </si>
  <si>
    <t>BEYAZ ŞARAP; AB'DE ÜRETİLMEMİŞ, PDO VEYA PGI İŞARETLİ, MUHTEVASI&lt;=2LT</t>
  </si>
  <si>
    <t>22042194</t>
  </si>
  <si>
    <t>BEYAZ DIŞINDAKİ ŞARAPLAR; AB'DE ÜRETİLMEMİŞ, PDO VEYA PGI İŞARETLİ, MUHTEVASI&lt;=2LT</t>
  </si>
  <si>
    <t>22042195</t>
  </si>
  <si>
    <t>BEYAZ ŞARAP; AB'DE ÜRETİLMEMİŞ, DİĞER SEPAJ (TEK BİR ÜZÜM ÇEŞİDİNDEN, MUHTEVASI&lt;=2LT</t>
  </si>
  <si>
    <t>22042196</t>
  </si>
  <si>
    <t>BEYAZ DIŞINDAKİ ŞARAPLAR; AB'DE ÜRETİLMEMİŞ, DİĞER SEPAJ (TEK BİR ÜZÜM ÇEŞİDİNDEN, MUHTEVASI&lt;=2LT</t>
  </si>
  <si>
    <t>22042197</t>
  </si>
  <si>
    <t>DİĞER BEYAZ ŞARAP; AB'DE ÜRETİLMEMİŞ, MUHTEVASI&lt;=2LT</t>
  </si>
  <si>
    <t>22042198</t>
  </si>
  <si>
    <t>BEYAZ DIŞINDAKİ DİĞER ŞARAPLAR; AB'DE ÜRETİLMEMİŞ, MUHTEVASI&lt;=2LT</t>
  </si>
  <si>
    <t>22042910</t>
  </si>
  <si>
    <t>ŞARAPLAR; 2204.10 HARİÇ, 1=&lt; CO2 BASINCI=&lt;3, MUHTEVA&gt;2LT.</t>
  </si>
  <si>
    <t>22042995</t>
  </si>
  <si>
    <t>BEYAZ ŞARAP; AB'DE ÜRETİLMEMİŞ, DİĞER SEPAJ (TEK BİR ÜZÜM ÇEŞİDİNDEN), MUHTEVA&gt;2LT</t>
  </si>
  <si>
    <t>22042996</t>
  </si>
  <si>
    <t>BEYAZ DIŞINDAKİ ŞARAPLAR; AB'DE ÜRETİLMEMİŞ, DİĞER SEPAJ (TEK BİR ÜZÜM ÇEŞİDİNDEN), MUHTEVA&gt;2LT</t>
  </si>
  <si>
    <t>22042997</t>
  </si>
  <si>
    <t>DİĞER BEYAZ ŞARAP; AB'DE ÜRETİLMEMİŞ, MUHTEVA&gt;2LT</t>
  </si>
  <si>
    <t>22042998</t>
  </si>
  <si>
    <t>BEYAZ DIŞINDAKİ DİĞER ŞARAPLAR; AB'DE ÜRETİLMEMİŞ, MUHTEVA&gt;2LT</t>
  </si>
  <si>
    <t>22043096</t>
  </si>
  <si>
    <t>DİĞER ÜZÜM ŞIRALARI; KONSANTRE EDİLMİŞ, DİĞER</t>
  </si>
  <si>
    <t>22043098</t>
  </si>
  <si>
    <t>DİĞER ÜZÜM ŞIRALARI</t>
  </si>
  <si>
    <t>22060010</t>
  </si>
  <si>
    <t>FERMENTE EDİLMİŞ DİĞER İÇKİLER; MEYVE POSALARINDAN YAPILAN</t>
  </si>
  <si>
    <t>22060039</t>
  </si>
  <si>
    <t>FERMENTE EDİLMİŞ İÇKİ KARIŞIMLARI; KÖPÜKLÜ, ALKOLLÜ/ALKOLSÜZ</t>
  </si>
  <si>
    <t>22060059</t>
  </si>
  <si>
    <t>FERMENTE EDİLMİŞ İÇKİ KARIŞIMLARI; KÖPÜKSÜZ, MUHTEVA=&lt;2 LT, ALKOLLÜ/ALKOLSÜZ</t>
  </si>
  <si>
    <t>22060089</t>
  </si>
  <si>
    <t>FERMENTE EDİLMİŞ İÇKİ KARIŞIMLARI; KÖPÜKSÜZ, MUHTEVA&gt;2 LT, ALKOLLÜ/ALKOLSÜZ</t>
  </si>
  <si>
    <t>22071000</t>
  </si>
  <si>
    <t>ETİL ALKOL; ALKOL DERECESİ &gt;= 80% TAĞYİR EDİLMEMİŞ</t>
  </si>
  <si>
    <t>22072000</t>
  </si>
  <si>
    <t>ETİL ALKOL VD. ALKOLLÜ İÇKİLER; TAĞYİR EDİLMİŞ</t>
  </si>
  <si>
    <t>22090011</t>
  </si>
  <si>
    <t>ŞARAP SİRKELERİ; MUHTEVASI =&lt; 2 LT.</t>
  </si>
  <si>
    <t>22090019</t>
  </si>
  <si>
    <t>ŞARAP SİRKELERİ; MUHTEVASI &gt;2 LT.</t>
  </si>
  <si>
    <t>22090091</t>
  </si>
  <si>
    <t>ASETİK ASİTTEN MAMUL SİRKE YERİNE GEÇEN MADDELER; MUHTEVA=&lt;2 LT.</t>
  </si>
  <si>
    <t>22090099</t>
  </si>
  <si>
    <t>ASETİK ASİTTEN MAMUL SİRKE YERİNE GEÇEN MADDELER; MUHTEVA &gt;2 LT.</t>
  </si>
  <si>
    <t>23011000</t>
  </si>
  <si>
    <t>ET/SAKATATIN UNLARI, KABA UNLARI VE PELLETLERİ; KIKIRDAKLAR</t>
  </si>
  <si>
    <t>23021010</t>
  </si>
  <si>
    <t>MISIR (KEPEK; KAVUZ) AĞIRLIK% 35/DAHA AZ NİŞASTA İÇERENLER</t>
  </si>
  <si>
    <t>23023010</t>
  </si>
  <si>
    <t>KAVUZ, KEPEK VE DİĞER KALINTILAR; NİŞASTA =&gt;% 28, GÖZ BÜY.=0, 2 MM, KÜL=&gt;%1, 5</t>
  </si>
  <si>
    <t>23023090</t>
  </si>
  <si>
    <t>KAVUZ, KEPEK VE DİĞER KALINTILAR; BUĞDAYDAN ELDE EDİLMİŞ, DİĞER</t>
  </si>
  <si>
    <t>23024002</t>
  </si>
  <si>
    <t>PİRİNÇTEN ELDE EDİLEN KEPEK, KAVUZ VE DİĞER KALINTILAR (AĞIRLIK % &lt; 35 NİŞASTA)</t>
  </si>
  <si>
    <t>23024008</t>
  </si>
  <si>
    <t>PİRİNÇTEN ELDE EDİLEN KEPEK, KAVUZ VE DİĞER KALINTILAR (AĞIRLIK % &gt; 35 NİŞASTA)</t>
  </si>
  <si>
    <t>23024090</t>
  </si>
  <si>
    <t>KAVUZ, KEPEK VE DİĞER KALINTILAR; DİĞER HUBUBATTAN, DİĞER</t>
  </si>
  <si>
    <t>23025000</t>
  </si>
  <si>
    <t>BAKLAGİLLERDEN ELDE EDİLEN KEPEK, KAVUZ VE DİĞER KALINTILAR</t>
  </si>
  <si>
    <t>23031090</t>
  </si>
  <si>
    <t>MISIR NİŞASTASI İMALAT ARTIKLARI; DİĞER</t>
  </si>
  <si>
    <t>23032090</t>
  </si>
  <si>
    <t>ŞEKER KAMIŞI BAĞASI VE ŞEKER SANAYİNİN DİĞER ARTIKLARI</t>
  </si>
  <si>
    <t>23040000</t>
  </si>
  <si>
    <t>SOYA FASULYESİ YAĞI ÜRETİMİNDEN ARTA KALAN KÜSPE VE KATI ATIKLAR</t>
  </si>
  <si>
    <t>23063000</t>
  </si>
  <si>
    <t>AYÇİÇEĞİ TOHUMU YAĞI ÜRETİMİNDEN ARTA KALAN KÜSPE VE KATI ATIKLAR</t>
  </si>
  <si>
    <t>23064100</t>
  </si>
  <si>
    <t>REP VEYA KOLZA TOHUMU YAĞI ÜRETİM ARTIĞI KÜSPE VE KATI ATIKLAR (DÜŞÜK ERUSİK ASİT İÇERİKLİ)</t>
  </si>
  <si>
    <t>23069011</t>
  </si>
  <si>
    <t>ZEYTİN KÜSPESİ (PİRİNA) VE ZEYTİN YAĞI ÜRETİMİNDEN ARTA KALAN DİĞER ATIKLAR (YAĞ ORANI =&lt;%3)</t>
  </si>
  <si>
    <t>23069019</t>
  </si>
  <si>
    <t>ZEYTİN KÜSPESİ, DİĞER ZEYTİNYAĞI ARTIKLARI; ZEYTİNYAĞI ORANI &gt;% 3</t>
  </si>
  <si>
    <t>23069090</t>
  </si>
  <si>
    <t>YAĞ ÜRETİMİ KÜSPE VE ARTIKLARI; DİĞER YAĞLI BİTKİSEL ÜRÜNLERDEN</t>
  </si>
  <si>
    <t>23070090</t>
  </si>
  <si>
    <t>HAM TARTAR</t>
  </si>
  <si>
    <t>23080040</t>
  </si>
  <si>
    <t>MEŞE PALAMUDU, AT KESTANESİ, MEYVE POSASI (ÜZÜM POSASI HARİÇ)</t>
  </si>
  <si>
    <t>23080090</t>
  </si>
  <si>
    <t>TARİFENİN BAŞKA YERİNDE OLMAYAN DİĞER BİTKİSEL DÖKÜNTÜ, ARTIK VE YAN ÜRÜNLER</t>
  </si>
  <si>
    <t>23091011</t>
  </si>
  <si>
    <t>KEDİ, KÖPEK MAMA;SÜT ÜRÜN.&lt;% 10,NİŞASTA =&lt;% 10,GLİKOZ,GLİKOZ ŞURUBU,MALTODEKSTRİN,MALTODEKSTRİN ŞURU</t>
  </si>
  <si>
    <t>23091031</t>
  </si>
  <si>
    <t>KEDİ, KÖPEK MAMA;SÜT ÜR&lt;% 10,%10&lt;NİŞASTA =&lt;% 30,GLİKOZ,GLİKOZ ŞRB,MALTODEKSTRİN,MALTODEKSTRİN ŞURUBU</t>
  </si>
  <si>
    <t>23091039</t>
  </si>
  <si>
    <t>KEDİ, KÖPEK MAMA,SÜT ÜR=&gt;% 50,%10&lt;NİŞASTA =&lt;%30,GLİKOZ,GLİKOZ ŞRB,MALTODEKSTRİN,MALTODEKSTRİN ŞRB.İÇ</t>
  </si>
  <si>
    <t>23091051</t>
  </si>
  <si>
    <t>KEDİ, KÖPEK MAMA,SÜT ÜR=&lt;% 10,NİŞASTA &gt;%30,GLİKOZ,GLİKOZ ŞRB,MALTODEKSTRİN,MALTODEKSTRİN ŞRB.İÇEREN(</t>
  </si>
  <si>
    <t>23091053</t>
  </si>
  <si>
    <t>KEDİ, KÖPEK MAMA;%10=&lt;SÜT ÜR&lt;% 50,NİŞASTA &gt;%30,GLİKOZ,GLİKOZ ŞRB,MALTODEKSTRİN,MALTODEKSTRİN ŞRB.İÇE</t>
  </si>
  <si>
    <t>23091070</t>
  </si>
  <si>
    <t>KEDİ, KÖPEK MAMASI; ŞEKER İÇERMEYİP SADECE SÜT ÜRÜNLERİNİ İÇERENLER</t>
  </si>
  <si>
    <t>23091090</t>
  </si>
  <si>
    <t>KEDİ VE KÖPEK MAMASI; DİĞER (PERAKENDE)</t>
  </si>
  <si>
    <t>23099020</t>
  </si>
  <si>
    <t>MISIR ARTIKLARINDAN ELDE EDİLEN ÜRÜNLERİN KARIŞIMLARI DIŞINDAKİ MISIR NİŞASTASI ARTIKLARI</t>
  </si>
  <si>
    <t>23099031</t>
  </si>
  <si>
    <t xml:space="preserve">HAYVAN GIDASI;SÜT ÜRÜN.&lt;% 10,NİŞASTA =&lt;% 10,GLİKOZ,GLİKOZ ŞURUBU,MALTODEKSTRİN,MALTODEKSTRİN ŞURUBU </t>
  </si>
  <si>
    <t>23099033</t>
  </si>
  <si>
    <t>HAYVAN GIDASI;=&lt;%10 SÜT ÜR.&lt;50,NİŞASTA =&lt;% 10,GLİKOZ,GLİKOZ ŞRB,MALTODEKSTRİN,MALTODEKSTRİN ŞURUBU İ</t>
  </si>
  <si>
    <t>23099035</t>
  </si>
  <si>
    <t>HAYVAN GIDASI;%50 SÜT ÜR.&lt;%75,NİŞASTA =&lt;% 10,GLİKOZ,GLİKOZ ŞRB,MALTODEKSTRİN,MALTODEKSTRİN ŞURUBU İÇ</t>
  </si>
  <si>
    <t>23099041</t>
  </si>
  <si>
    <t>HAYVAN GIDASI;SÜT ÜR.&lt;% 10,%10&lt;NİŞASTA =&lt;% 30,GLİKOZ,GLİKOZ ŞRB,MALTODEKSTRİN,MALTODEKSTRİN ŞURUBU İ</t>
  </si>
  <si>
    <t>23099043</t>
  </si>
  <si>
    <t>HAYVAN GIDASI;%10=&lt;SÜT ÜR.&lt;% 50,%10&lt;NİŞASTA =&lt;%30,GLİKOZ,GLİKOZ ŞRB,MALTODEKSTRİN,MALTODEKSTRİN ŞRB.</t>
  </si>
  <si>
    <t>23099049</t>
  </si>
  <si>
    <t>HAYVAN GIDASI,SÜT ÜR.=&gt;% 50,%10&lt;NİŞASTA =&lt;%30,GLİKOZ,GLİKOZ ŞRB,MALTODEKSTRİN,MALTODEKSTRİN ŞRB.İÇER</t>
  </si>
  <si>
    <t>23099051</t>
  </si>
  <si>
    <t>HAYVAN GIDASI,SÜT ÜR.=&lt;% 10,NİŞASTA &gt;%30,GLİKOZ,GLİKOZ ŞRB,MALTODEKSTRİN,MALTODEKSTRİN ŞRB.İÇEREN</t>
  </si>
  <si>
    <t>23099070</t>
  </si>
  <si>
    <t>HAYVAN GIDASI;NİŞASTA, GLİKOZ, GLİKOZ ŞURUBU, MALTODEKSTRİN, MALTODEKSTRİN ŞURUBU İÇERMEYİP SÜT ÜRÜN</t>
  </si>
  <si>
    <t>23099096</t>
  </si>
  <si>
    <t>HAYVAN GIDASI OLARAK KULLANILAN DİĞER MÜSTAHZARLAR</t>
  </si>
  <si>
    <t>24011060</t>
  </si>
  <si>
    <t>TÜTÜN; GÜNEŞTE KURUTULMUŞ, ŞARK TİPİ (SAPLI, DAMARLI)</t>
  </si>
  <si>
    <t>24011095</t>
  </si>
  <si>
    <t>DİĞER TÜTÜNLER (SAPLI, DAMARLI)</t>
  </si>
  <si>
    <t>24012035</t>
  </si>
  <si>
    <t>TÜTÜN; GÖLGEDE KURUTULMUŞ, AÇIK RENKLİ (SAPLARI TAMAMEN VEYA KISMEN KOPARILMIŞ, DAMARI ÇIKARILMIŞ)</t>
  </si>
  <si>
    <t>24012060</t>
  </si>
  <si>
    <t>TÜTÜN; GÜNEŞTE KURUTULMUŞ, ŞARK TİPİ (SAPLARI TAMAMEN VEYA KISMEN KOPARILMIŞ, DAMARI ÇIKARILMIŞ)</t>
  </si>
  <si>
    <t>24012085</t>
  </si>
  <si>
    <t>TÜTÜN; FIRINDA KURUTULMUŞ (SAPLARI TAMAMEN VEYA KISMEN KOPARILMIŞ, DAMARI ÇIKARILMIŞ)</t>
  </si>
  <si>
    <t>24012095</t>
  </si>
  <si>
    <t>DİĞER TÜTÜNLER (SAPLARI TAMAMEN VEYA KISMEN KOPARILMIŞ, DAMARI ÇIKARILMIŞ)</t>
  </si>
  <si>
    <t>24013000</t>
  </si>
  <si>
    <t>TÜTÜN DÖKÜNTÜLERİ</t>
  </si>
  <si>
    <t>35021190</t>
  </si>
  <si>
    <t>YUMURTA ALBÜMİNİ; KURUTULMUŞ, İNSAN GIDASI OLARAK KULLANILMAYA ELVERİŞLİ</t>
  </si>
  <si>
    <t>35022091</t>
  </si>
  <si>
    <t>SÜT ALBÜMİNİ; KURUTULMUŞ (YAPRAK, PUL, FLOKON VE TOZ HALİNDE);İNSAN GIDASI OLARAK KULLANILMAYA ELVER</t>
  </si>
  <si>
    <t>35022099</t>
  </si>
  <si>
    <t>SÜT ALBÜMİNİ; DİĞER ŞEKİLDE;İNSAN GIDASI OLARAK KULLANILMAYA ELVERİŞLİ</t>
  </si>
  <si>
    <t>35029070</t>
  </si>
  <si>
    <t>DİĞER ALBÜMİNLER; İNSAN GIDASI OLARAK KULLANILMAYA ELVERİŞLİ</t>
  </si>
  <si>
    <t>45019000</t>
  </si>
  <si>
    <t>TABİİ MANTARDAN DÖKÜNTÜ, KIRILMIŞ, GRANÜL (TOZ HALİNE GETİRİLMİŞ)</t>
  </si>
  <si>
    <t>53011000</t>
  </si>
  <si>
    <t>KETEN; HAM/SUDA ISLATILMIŞ</t>
  </si>
  <si>
    <t>53012100</t>
  </si>
  <si>
    <t>KETEN; KIRILMIŞ/KABUKLARI ÇIKARILMIŞ</t>
  </si>
  <si>
    <t>53012900</t>
  </si>
  <si>
    <t>KETEN;TARANMIŞ VEYA BAŞKA ŞEKİLDE İŞLEM GÖRMÜŞ, İPLİK HALİNE GETİRİLMEMİŞ</t>
  </si>
  <si>
    <t>53013000</t>
  </si>
  <si>
    <t>KETEN KITIK VE DÖKÜNTÜLERİ</t>
  </si>
  <si>
    <t>53029000</t>
  </si>
  <si>
    <t>KENDİR KITIK VE DÖKÜNTÜLERİ</t>
  </si>
  <si>
    <t>BİRİM</t>
  </si>
  <si>
    <t>AB'DEN ALINAN ADV MUAFİYETİ</t>
  </si>
  <si>
    <t>AB'NİN MFN GÜMRÜK VERGİLERİ</t>
  </si>
  <si>
    <t>SPESİFİK KOTA İÇİ VERGİ (EUR/t)</t>
  </si>
  <si>
    <t>AD VALOREM KOTA (TON)</t>
  </si>
  <si>
    <t>SPESİFİK KOTA (TON)</t>
  </si>
  <si>
    <t>01022130</t>
  </si>
  <si>
    <t>İNEKLER; DAMIZLIK</t>
  </si>
  <si>
    <t>01022941</t>
  </si>
  <si>
    <t>SIĞIRLAR; KASAPLIK, 160 KG &lt; AĞIRLIK &lt;= 300 KG</t>
  </si>
  <si>
    <t>01022961</t>
  </si>
  <si>
    <t>DİŞİ DANALAR; KASAPLIK, AĞIRLIK &gt; 300 KG</t>
  </si>
  <si>
    <t>01022969</t>
  </si>
  <si>
    <t>DİĞER İNEKLER; KASAPLIK OLMAYAN, AĞIRLIK &gt; 300 KG</t>
  </si>
  <si>
    <t>01042090</t>
  </si>
  <si>
    <t>KEÇİ; DİĞER (DAMIZLIK OLMAYAN)</t>
  </si>
  <si>
    <t>01051119</t>
  </si>
  <si>
    <t>TAVUK CİVCİVİ; DAMIZLIK OLMAYAN, DİŞİ, AĞIRLIK &lt;= 185 GR</t>
  </si>
  <si>
    <t>01051191</t>
  </si>
  <si>
    <t>CİVCİV; DAMIZLIK, DİĞER, AĞIRLIK &lt;= 185 GR</t>
  </si>
  <si>
    <t>01051199</t>
  </si>
  <si>
    <t>CİVCİV; DAMIZLIK OLMAYAN, DİĞER, AĞIRLIK &lt;= 185 GR</t>
  </si>
  <si>
    <t>01059400</t>
  </si>
  <si>
    <t>TAVUK VE HOROZ (AĞIRLIK &gt;185 GR)</t>
  </si>
  <si>
    <t>01059950</t>
  </si>
  <si>
    <t>BEÇ TAVUKLARI (AĞIRLIK &gt;185 GR)</t>
  </si>
  <si>
    <t>01061200</t>
  </si>
  <si>
    <t>BALİNA, YUNUS, DOMUZ BALIKLARI, MANATİ-DENİZ GÜZELİ, DENİZ İNEKLERİ, FOK, DENİZ ASLANI VE DENİZ AYGI</t>
  </si>
  <si>
    <t>01061410</t>
  </si>
  <si>
    <t>TAVŞAN; EVCİL</t>
  </si>
  <si>
    <t>01063910</t>
  </si>
  <si>
    <t>GÜVERCİNLER</t>
  </si>
  <si>
    <t>02012090</t>
  </si>
  <si>
    <t>SIĞIR ETİ; DİĞER KEMİKLİ PARÇALAR (TAZE/SOĞUTULMUŞ)</t>
  </si>
  <si>
    <t>02013000</t>
  </si>
  <si>
    <t>SIĞIR ETİ; KEMİKSİZ (TAZE/SOĞUTULMUŞ)</t>
  </si>
  <si>
    <t>02022090</t>
  </si>
  <si>
    <t>SIĞIR ETİ; DİĞER KEMİKLİ PARÇALAR (DONDURULMUŞ)</t>
  </si>
  <si>
    <t>02023010</t>
  </si>
  <si>
    <t>SIĞIR ETİ; KARKAS ÇEYREKLERİ, KEMİKSİZ (DONDURULMUŞ)</t>
  </si>
  <si>
    <t>02023050</t>
  </si>
  <si>
    <t>SIĞIR ETİ; KARKASIN ÖN ÇEYREKLERİNİN DÖŞ VE KABURGA ETLERİ, KEMİKSİZ (DONDURULMUŞ)</t>
  </si>
  <si>
    <t>02023090</t>
  </si>
  <si>
    <t>SIĞIR ETİ; DİĞER, KEMİKSİZ (DONDURULMUŞ)</t>
  </si>
  <si>
    <t>02041000</t>
  </si>
  <si>
    <t>KUZU ETİ; KARKAS VE YARIM KARKAS (TAZE/SOĞUTULMUŞ)</t>
  </si>
  <si>
    <t>02042100</t>
  </si>
  <si>
    <t>KOYUN ETİ; KARKAS VE YARI KARKASLARI (TAZE/SOĞUTULMUŞ)</t>
  </si>
  <si>
    <t>02042290</t>
  </si>
  <si>
    <t>KOYUN ETİ; DİĞER KEMİKLİ PARÇALAR (TAZE/SOĞUTULMUŞ)</t>
  </si>
  <si>
    <t>02042300</t>
  </si>
  <si>
    <t>KOYUN ETİ; KEMİKSİZ (TAZE/SOĞUTULMUŞ)</t>
  </si>
  <si>
    <t>02043000</t>
  </si>
  <si>
    <t>KUZULARIN KARKAS VE YARI KARKASLARI (DONDURULMUŞ)</t>
  </si>
  <si>
    <t>02044250</t>
  </si>
  <si>
    <t>KOYUN ETİ; BUT/YARIM BUT, KEMİKLİ (DONDURULMUŞ)</t>
  </si>
  <si>
    <t>02044290</t>
  </si>
  <si>
    <t>KOYUN ETİ; DİĞER, KEMİKLİ (DONDURULMUŞ)</t>
  </si>
  <si>
    <t>02044310</t>
  </si>
  <si>
    <t>KUZU ETİ; KEMİKSİZ (DONDURULMUŞ)</t>
  </si>
  <si>
    <t>02044390</t>
  </si>
  <si>
    <t>KOYUN ETİ; DİĞER, KEMİKSİZ (DONDURULMUŞ)</t>
  </si>
  <si>
    <t>02061098</t>
  </si>
  <si>
    <t>SIĞIRLARIN DİĞER SAKATATI (TAZE/SOĞUTULMUŞ)</t>
  </si>
  <si>
    <t>02062100</t>
  </si>
  <si>
    <t>SIĞIR DİLİ (DONDURULMUŞ)</t>
  </si>
  <si>
    <t>02062999</t>
  </si>
  <si>
    <t>SIĞIRLARIN DİĞER SAKATATI (DONDURULMUŞ)</t>
  </si>
  <si>
    <t>02068099</t>
  </si>
  <si>
    <t>KOYUN VE KEÇİLERİN SAKATATI (TAZE/SOĞUTULMUŞ)</t>
  </si>
  <si>
    <t>02069099</t>
  </si>
  <si>
    <t>KOYUN VE KEÇİLERİN SAKATATI (DONDURULMUŞ)</t>
  </si>
  <si>
    <t>02071110</t>
  </si>
  <si>
    <t>HOROZ, TAVUK; BAĞIRSAKSIZ, BAŞLI, AYAKLI, % 83'LÜK (TAZE/SOĞUTULMUŞ)</t>
  </si>
  <si>
    <t>02071190</t>
  </si>
  <si>
    <t>HOROZ, TAVUK; İÇİ BOŞALTILMIŞ, BAŞSIZ, AYAKSIZ, % 65'LİK (TAZE/SOĞUTULMUŞ)</t>
  </si>
  <si>
    <t>02071210</t>
  </si>
  <si>
    <t>HOROZ, TAVUK; TÜYLERİ YOLUINMUŞ; YÜREK VB ALINMAMIŞ, BAŞSIZ, AYAKSIZ, % 70'LİK (DONDURULMUŞ)</t>
  </si>
  <si>
    <t>02071310</t>
  </si>
  <si>
    <t>HOROZ, TAVUK ETİ; PARÇA HALİNDE, KEMİKSİZ (TAZE/SOĞUTULMUŞ)</t>
  </si>
  <si>
    <t>02071320</t>
  </si>
  <si>
    <t>HOROZ, TAVUK ETİ; YARIM/ÇEYREK, KEMİKLİ (TAZE/SOĞUTULMUŞ)</t>
  </si>
  <si>
    <t>02071330</t>
  </si>
  <si>
    <t>HOROZ, TAVUK ETİ; BÜTÜN KANATLAR (TAZE/SOĞUTULMUŞ)</t>
  </si>
  <si>
    <t>02071340</t>
  </si>
  <si>
    <t>HOROZ, TAVUK ETİ; SIRT, BOYUN, KANAT VB. (TAZE/SOĞUTULMUŞ)</t>
  </si>
  <si>
    <t>02071350</t>
  </si>
  <si>
    <t>HOROZ, TAVUK ETİ; GÖĞÜS, GÖĞÜS PARÇALARI (TAZE/SOĞUTULMUŞ)</t>
  </si>
  <si>
    <t>02071360</t>
  </si>
  <si>
    <t>HOROZ, TAVUK ETİ; BUT, BUT PARÇALARI (TAZE/SOĞUTULMUŞ)</t>
  </si>
  <si>
    <t>02071370</t>
  </si>
  <si>
    <t>HOROZ, TAVUK ETİ; DİĞER KEMİKLİ PARÇALAR (TAZE/SOĞUTULMUŞ)</t>
  </si>
  <si>
    <t>02071391</t>
  </si>
  <si>
    <t>HOROZ, TAVUK KARACİĞERLERİ (TAZE/SOĞUTULMUŞ)</t>
  </si>
  <si>
    <t>02071399</t>
  </si>
  <si>
    <t>HOROZ, TAVUK SAKATATI; DİĞER (TAZE/SOĞUTULMUŞ)</t>
  </si>
  <si>
    <t>02071410</t>
  </si>
  <si>
    <t>HOROZ, TAVUK ETİ VE SAKATATI; PARÇA HALİNDE, KEMİKSİZ (DONDURULMUŞ)</t>
  </si>
  <si>
    <t>02071420</t>
  </si>
  <si>
    <t>HOROZ, TAVUK ETİ; YARIM/ÇEYREK, KEMİKLİ (DONDURULMUŞ)</t>
  </si>
  <si>
    <t>02071430</t>
  </si>
  <si>
    <t>HOROZ, TAVUK ETİ; BÜTÜN KANATLAR (DONDURULMUŞ)</t>
  </si>
  <si>
    <t>02071440</t>
  </si>
  <si>
    <t>HOROZ, TAVUK ETİ; SIRT, BOYUN, KANAT, KUYRUK UÇLARI (DONDURULMUŞ)</t>
  </si>
  <si>
    <t>02071450</t>
  </si>
  <si>
    <t>HOROZ, TAVUK ETİ; GÖĞÜS, GÖĞÜS PARÇALARI (DONDURULMUŞ)</t>
  </si>
  <si>
    <t>02071460</t>
  </si>
  <si>
    <t>HOROZ, TAVUK ETİ; BUT, BUT PARÇALARI (DONDURULMUŞ)</t>
  </si>
  <si>
    <t>02071470</t>
  </si>
  <si>
    <t>HOROZ, TAVUK ETİ; DİĞER KEMİKLİ PARÇALAR (DONDURULMUŞ)</t>
  </si>
  <si>
    <t>02071491</t>
  </si>
  <si>
    <t>HOROZ, TAVUK KARACİĞERLERİ (DONDURULMUŞ)</t>
  </si>
  <si>
    <t>02072410</t>
  </si>
  <si>
    <t>HİNDİ; TÜYLERİ YOLUNMUŞ, YÜREK VB ALINMAMIŞ, BAŞSIZ, AYAKSIZ % 80'LİK (TAZE/SOĞUTULMUŞ)</t>
  </si>
  <si>
    <t>02072510</t>
  </si>
  <si>
    <t>HİNDİ; TÜYLERİ YOLUNMUŞ, YÜREK VB ALINMAMIŞ, BAŞSIZ, AYAKSIZ % 80'LİK (DONDURULMUŞ)</t>
  </si>
  <si>
    <t>02072590</t>
  </si>
  <si>
    <t>HİNDİ; TÜYLERİ YOLUNMUŞ, İÇİ BOŞALTILMIŞ, BAŞSIZ, AYAKSIZ, % 73'LÜK VE DİĞER ŞEKİLDE (DONDURULMUŞ)</t>
  </si>
  <si>
    <t>02072610</t>
  </si>
  <si>
    <t>HİNDİ ETİ; PARÇA HALİNDE, KEMİKSİZ (TAZE/SOĞUTULMUŞ)</t>
  </si>
  <si>
    <t>02072630</t>
  </si>
  <si>
    <t>HİNDİ ETİ; BÜTÜN KANATLAR (TAZE/SOĞUTULMUŞ)</t>
  </si>
  <si>
    <t>02072640</t>
  </si>
  <si>
    <t>HİNDİ ETİ; SIRT, BOYUN, KANAT, KUYRUK UÇLARI (TAZE/SOĞUTULMUŞ)</t>
  </si>
  <si>
    <t>02072650</t>
  </si>
  <si>
    <t>HİNDİ ETİ; GÖĞÜS, GÖĞÜS PARÇALARI (TAZE/SOĞUTULMUŞ)</t>
  </si>
  <si>
    <t>02072660</t>
  </si>
  <si>
    <t>HİNDİ ETİ; BÜTÜN ALT KISMI VE PARÇALARI (TAZE/SOĞUTULMUŞ)</t>
  </si>
  <si>
    <t>02072670</t>
  </si>
  <si>
    <t>HİNDİ ETİ; BÜTÜN DİĞER KISIM VE PARÇALARI (TAZE/SOĞUTULMUŞ)</t>
  </si>
  <si>
    <t>02072680</t>
  </si>
  <si>
    <t>HİNDİ ETİ; DİĞER KEMİKLİ PARÇALAR (TAZE/SOĞUTULMUŞ)</t>
  </si>
  <si>
    <t>02072699</t>
  </si>
  <si>
    <t>HİNDİ SAKATATI; DİĞER (TAZE/SOĞUTULMUŞ)</t>
  </si>
  <si>
    <t>02072710</t>
  </si>
  <si>
    <t>HİNDİ ETİ; PARÇA HALİNDE, KEMİKSİZ (DONDURULMUŞ)</t>
  </si>
  <si>
    <t>02072730</t>
  </si>
  <si>
    <t>HİNDİ ETİ; BÜTÜN KANATLAR (DONDURULMUŞ)</t>
  </si>
  <si>
    <t>02072740</t>
  </si>
  <si>
    <t>HİNDİ ETİ; SIRT, BOYUN, KANAT, KUYRUK UÇLARI (DONDURULMUŞ)</t>
  </si>
  <si>
    <t>02072750</t>
  </si>
  <si>
    <t>HİNDİ ETİ; GÖĞÜS, GÖĞÜS PARÇALARI (DONDURULMUŞ)</t>
  </si>
  <si>
    <t>02072760</t>
  </si>
  <si>
    <t>HİNDİ ETİ; BÜTÜN ALT KISMI VE PARÇALARI (DONDURULMUŞ)</t>
  </si>
  <si>
    <t>02072770</t>
  </si>
  <si>
    <t>HİNDİ ETİ; BÜTÜN DİĞER KISIMLARI VE PARÇALARI (DONDURULMUŞ)</t>
  </si>
  <si>
    <t>02072780</t>
  </si>
  <si>
    <t>HİNDİ ETİ; DİĞER KEMİKLİ PARÇALAR (DONDURULMUŞ)</t>
  </si>
  <si>
    <t>02072791</t>
  </si>
  <si>
    <t>HİNDİ KARACİĞERİ (DONDURULMUŞ)</t>
  </si>
  <si>
    <t>02072799</t>
  </si>
  <si>
    <t>HİNDİ SAKATATI; DİĞER (DONDURULMUŞ)</t>
  </si>
  <si>
    <t>02076005</t>
  </si>
  <si>
    <t>BEÇ TAVUKLARI; PARÇALANMAMIŞ (TAZE, SOĞUTULMUŞ VEYA DONDURULMUŞ)</t>
  </si>
  <si>
    <t>02076010</t>
  </si>
  <si>
    <t>BEÇ TAVUKLARI; KEMİKSİZ (TAZE, SOĞUTULMUŞ VEYA DONDURULMUŞ)</t>
  </si>
  <si>
    <t>02076031</t>
  </si>
  <si>
    <t>BEÇ TAVUĞUNUN BÜTÜN KANATLARI (KANAT UÇLARI OLSUN OLMASIN) (TAZE, SOĞUTULMUŞ VEYA DONDURULMUŞ); KEMİ</t>
  </si>
  <si>
    <t>02076051</t>
  </si>
  <si>
    <t>BEÇ TAVUĞUNUN GÖĞÜS VE GÖĞÜS PARÇALARI (TAZE, SOĞUTULMUŞ VEYA DONDURULMUŞ); KEMİKLİ</t>
  </si>
  <si>
    <t>02076061</t>
  </si>
  <si>
    <t>BEÇ TAVUĞUNUN BUT VE BUT PARÇALARI (TAZE, SOĞUTULMUŞ VEYA DONDURULMUŞ); KEMİKLLİ</t>
  </si>
  <si>
    <t>02076081</t>
  </si>
  <si>
    <t>BEÇ TAVUĞUNUN DİĞER PARÇALARI (TAZE, SOĞUTULMUŞ VEYA DONDURULMUŞ); KEMİKLLİ</t>
  </si>
  <si>
    <t>02076099</t>
  </si>
  <si>
    <t>BEÇ TAVUĞUNUN DİĞER SAKATATI (TAZE, SOĞUTULMUŞ VEYA DONDURULMUŞ)</t>
  </si>
  <si>
    <t>02089030</t>
  </si>
  <si>
    <t>AV HAYVANLARININ ETİ, YENİLEN SAKATATI (TAZE/SOĞUTULMUŞ/DONDURULMUŞ)</t>
  </si>
  <si>
    <t>02089098</t>
  </si>
  <si>
    <t>DİĞER HAYVANLARIN ET VE SAKATATI (TAZE/SOĞUTULMUŞ/DONDURULMUŞ)</t>
  </si>
  <si>
    <t>02099000</t>
  </si>
  <si>
    <t>DİĞER KÜMES HAYVANLARININ YAĞLARI (TAZE,SOĞUTULMUŞ,DONDURULMUŞ,TUZLANMIŞ,SALAMURA EDİLMİŞ, KURUTULMU</t>
  </si>
  <si>
    <t>02101139</t>
  </si>
  <si>
    <t>EVCİL DOMUZ ETLERİ; KOL VE KOL PARÇALARI (KURU/TÜTSÜLÜ)</t>
  </si>
  <si>
    <t>02102010</t>
  </si>
  <si>
    <t>SIĞIR ETLERİ; KEMİKLİ, TUZLANMIŞ (SALAMURALI/KURU/TÜTSÜLÜ)</t>
  </si>
  <si>
    <t>02102090</t>
  </si>
  <si>
    <t>SIĞIR ETLERİ; KEMİKSİZ, TUZLANMIŞ (SALAMURALI/KURU/TÜTSÜLÜ)</t>
  </si>
  <si>
    <t>02109291</t>
  </si>
  <si>
    <t>FOK, DENİZ ASLANI VE DENİZ AYGIRLARI ETİ (TUZLANMIŞ, SALAMURA EDİLMİŞ, KURUTULMUŞ VEYA TÜTSÜLENMİŞ)</t>
  </si>
  <si>
    <t>02109299</t>
  </si>
  <si>
    <t>FOK, DENİZ ASLANI VE DENİZ AYGIRLARI ET VE SAKATATININ YENİLEN UN VE EZMELERİ (TUZLU/SALAMURA/KURU/T</t>
  </si>
  <si>
    <t>02109939</t>
  </si>
  <si>
    <t>DİĞER HAYVAN ETLERİ; TUZLANMIŞ (SALAMURALI/KURU/TÜTSÜLÜ)</t>
  </si>
  <si>
    <t>02109959</t>
  </si>
  <si>
    <t>SIĞIR SAKATATI; DİĞER, TUZLANMIŞ (SALAMURALI/KURU/TÜTSÜLÜ)</t>
  </si>
  <si>
    <t>02109990</t>
  </si>
  <si>
    <t>DİĞER HAYVANLARIN ET VE SAKATATININ YENİLEN UN VE EZMELERİ</t>
  </si>
  <si>
    <t>04011010</t>
  </si>
  <si>
    <t>SÜT, KREMA; (KATI YAĞ =&lt;%1, HAZIR AMBALAJLARDA =&lt;2 LT, KONSANTRE EDİLMEMİŞ, KATKISIZ</t>
  </si>
  <si>
    <t>04012019</t>
  </si>
  <si>
    <t>SÜT, KREMA; %1 &lt;KATI YAĞ =&lt;%3, DİĞER, KONSANTRE EDİLMEMİŞ, KATKISIZ</t>
  </si>
  <si>
    <t>04012099</t>
  </si>
  <si>
    <t>SÜT, KREMA; %3 &lt;KATI YAĞ =&lt;%6, DİĞER, KONSANTRE EDİLMEMİŞ, KATKISIZ</t>
  </si>
  <si>
    <t>04014010</t>
  </si>
  <si>
    <t>SÜT VE KREMA (%6 &lt;KATI YAĞ =&lt;%10, HAZIR AMBALAJLARDA =&lt;2LT, KONSANTRE EDİLMEMİŞ, KATKISIZ)</t>
  </si>
  <si>
    <t>04014090</t>
  </si>
  <si>
    <t>SÜT VE KREMA (%6 &lt;KATI YAĞ =&lt;%10, HAZIR AMBALAJLARDA &gt; 2LT, KONSANTRE EDİLMEMİŞ, KATKISIZ)</t>
  </si>
  <si>
    <t>04015011</t>
  </si>
  <si>
    <t>SÜT, KREMA (%10 &lt;KATI YAĞ =&lt; %21, HAZIR AMBALAJLARDA =&lt;2LT, KONSANTRE EDİLMEMİŞ, KATKISIZ)</t>
  </si>
  <si>
    <t>04015019</t>
  </si>
  <si>
    <t>SÜT, KREMA (%10 &lt;KATI YAĞ =&lt; %21, HAZIR AMBALAJLARDA &gt; 2LT, KONSANTRE EDİLMEMİŞ, KATKISIZ)</t>
  </si>
  <si>
    <t>04015031</t>
  </si>
  <si>
    <t>SÜT, KREMA (%21 &lt;KATI YAĞ =&lt; %45, HAZIR AMBALAJLARDA =&lt;2LT, KONSANTRE EDİLMEMİŞ, KATKISIZ)</t>
  </si>
  <si>
    <t>04015039</t>
  </si>
  <si>
    <t>SÜT, KREMA (%21 &lt;KATI YAĞ =&lt; %45, HAZIR AMBALAJLARDA &gt; 2LT, KONSANTRE EDİLMEMİŞ, KATKISIZ)</t>
  </si>
  <si>
    <t>04022111</t>
  </si>
  <si>
    <t>SÜT, KREMA; TOZ, GRANÜL, DİĞER KATI, %1,5 &lt;KATI YAĞ =&lt;%27, AMBALAJLI =&lt;2,5 KG, KATKISIZ</t>
  </si>
  <si>
    <t>04022191</t>
  </si>
  <si>
    <t>SÜT, KREMA; TOZ, GRANÜL, DİĞER KATI, KATI YAĞ &gt;%27, AMBALAJLI =&lt;2,5 KG KATKISIZ</t>
  </si>
  <si>
    <t>04022911</t>
  </si>
  <si>
    <t>ÖZEL SÜTLER; TOZ, GRANÜL, DİĞ.KATI, %10&lt;KATI YAĞ=&lt;%27, AMBALAJ =&lt;0, 5KG, ÇOCUK İÇİN, TATLANDIRICILI</t>
  </si>
  <si>
    <t>04022915</t>
  </si>
  <si>
    <t>SÜT, KREMA; TOZ, GRANÜL, DİĞER KATI, %1, 5 &lt;KATI YAĞ &lt;%27, AMBALAJ=&lt;2, 5KG, TATLANDIRICILI</t>
  </si>
  <si>
    <t>04022919</t>
  </si>
  <si>
    <t>SÜT, KREMA; TOZ, GRANÜL, DİĞER KATI, %1, 5&lt;KATI YAĞ =&lt;%27, DİĞER, TATLANDIRICILI</t>
  </si>
  <si>
    <t>04022999</t>
  </si>
  <si>
    <t>SÜT, KREMA; TOZ, GRANÜL, DİĞER KATI, KATI YAĞ &gt;%27, DİĞER, TATLANDIRICILI</t>
  </si>
  <si>
    <t>04029110</t>
  </si>
  <si>
    <t>DİĞER SÜT, KREMA; KATI YAĞ =&lt;%8, KATKISIZ</t>
  </si>
  <si>
    <t>04029151</t>
  </si>
  <si>
    <t>DİĞER SÜT, KREMA; % 10 &lt;KATI YAĞ =&lt;% 45, HAZIR AMBALAJLARDA =&lt;2, 5 LT, KATKISIZ</t>
  </si>
  <si>
    <t>04029159</t>
  </si>
  <si>
    <t>DİĞER SÜT, KREMA; % 10 &lt;KATI YAĞ =&lt;% 45, DİĞER KATKISIZ</t>
  </si>
  <si>
    <t>04029199</t>
  </si>
  <si>
    <t>DİĞER SÜT,KREMA; KATI YAĞ &gt;% 45, DİĞER KATKISIZ</t>
  </si>
  <si>
    <t>04029931</t>
  </si>
  <si>
    <t>DİĞER SÜT, KREMA; % 9, 5 &lt;KATI YAĞ =&lt;% 45 AMBALAJLI, =&lt;2,5 LT, TATLANDIRILMIŞ</t>
  </si>
  <si>
    <t>04029939</t>
  </si>
  <si>
    <t>DİĞER SÜT, KREMA; % 9, 5 &lt;KATI YAĞ =&lt;% 45, DİĞER, TATLANDIRILMIŞ</t>
  </si>
  <si>
    <t>04031013</t>
  </si>
  <si>
    <t>YOĞURT; % 3 &lt;KATI YAĞ =&lt;% 6, KATKISIZ</t>
  </si>
  <si>
    <t>04031019</t>
  </si>
  <si>
    <t>YOĞURT; KATI YAĞ &gt;% 6, KATKISIZ</t>
  </si>
  <si>
    <t>04031031</t>
  </si>
  <si>
    <t>YOĞURT/AYRAN (TOZ, GRANÜL, DİĞER KATI ŞEKİLLERDE, KATI YAĞ ORANI=&lt;% 3, TATLANDIRILMIŞ)</t>
  </si>
  <si>
    <t>04031033</t>
  </si>
  <si>
    <t>YOĞURT; % 3&lt;KATI YAĞ =&lt;% 6, TATLANDIRILMIŞ</t>
  </si>
  <si>
    <t>04031039</t>
  </si>
  <si>
    <t>YOĞURT; KATI YAĞ &gt;% 6, TATLANDIRILMIŞ</t>
  </si>
  <si>
    <t>04039053</t>
  </si>
  <si>
    <t>DİĞER YAYIK ALTI SÜT VE KREMA, KEFİR; % 3 &lt;KATI YAĞ =&lt;% 6, KATKISIZ</t>
  </si>
  <si>
    <t>04039059</t>
  </si>
  <si>
    <t>DİĞER YAYIK ALTI SÜT VE KREMA, KEFİR; KATI YAĞ &gt;% 6, KATKISIZ</t>
  </si>
  <si>
    <t>04039069</t>
  </si>
  <si>
    <t>DİĞER YAYIK ALTI SÜT VE KREMA, KEFİR; KATI YAĞ &gt;% 6, TATLANDIRILMIŞ</t>
  </si>
  <si>
    <t>04041004</t>
  </si>
  <si>
    <t>PEYNİR ALTI SUYU (TOZ, GRAN.DİĞ, KATI, PROT=&lt;%15, %1, 5&lt;KATI YAĞ=&lt;%27, KATKISIZ)</t>
  </si>
  <si>
    <t>04041006</t>
  </si>
  <si>
    <t>PEYNİR ALTI SUYU (TOZ, GRAN.DİĞ, KATI, PROT=&lt;% 15, KATI YAĞ &gt;%27, KATKISIZ)</t>
  </si>
  <si>
    <t>04041016</t>
  </si>
  <si>
    <t>PEYNİR ALTI SUYU (TOZ, GRAN.DİĞ, KATI, PROT &gt;% 15, KATI YAĞ &gt;%27, KATKISIZ)</t>
  </si>
  <si>
    <t>04041026</t>
  </si>
  <si>
    <t>PEYNİR ALTI SUYU (TOZ VE DİĞER KATI, PROTEİN=&lt;% 15, KATI YAĞ=&lt;%1, 5, TATLANDIRICILI)</t>
  </si>
  <si>
    <t>04041028</t>
  </si>
  <si>
    <t>PEYNİR ALTI SUYU (TOZ, DİĞER KATI, PROT=&lt;%15, %1, 5&lt;KATI YAĞ=&lt;%27, TATLANDIRICILI)</t>
  </si>
  <si>
    <t>04041032</t>
  </si>
  <si>
    <t>PEYNİR ALTI SUYU (TOZ, GRAN.DİĞ, KATI, PROT =&lt;% 15, KATI YAĞ &gt;%27, TATLANDIRICILI)</t>
  </si>
  <si>
    <t>04041038</t>
  </si>
  <si>
    <t>PEYNİR ALTI SUYU (TOZ, GRAN.DİĞ, KATI, PROT.&gt;% 15, KATI YAĞ &gt;%27, TATLANDIRICILI)</t>
  </si>
  <si>
    <t>04041056</t>
  </si>
  <si>
    <t>PEYNİR ALTI SUYU (DİĞER, PROTEİN&gt;% 15, KATI YAĞ=&lt;% 1, 5, KATKISIZ)</t>
  </si>
  <si>
    <t>04041058</t>
  </si>
  <si>
    <t>PEYNİR ALTI SUYU (DİĞER, PROTEİN &gt;% 15, %1, 5&lt;KATI YAĞ=&lt;% 27, KATKISIZ)</t>
  </si>
  <si>
    <t>04041084</t>
  </si>
  <si>
    <t>PEYNİR ALTI SUYU (DİĞER, PROTEİN &gt;15, KATI YAĞ &gt;%27, TATLANDIRICILI)</t>
  </si>
  <si>
    <t>04049029</t>
  </si>
  <si>
    <t>DİĞER TABİİ SÜT ÜRÜNLERİ (KATI YAĞ &gt;%27, KATKISIZ)</t>
  </si>
  <si>
    <t>04049089</t>
  </si>
  <si>
    <t>DİĞER TABİİ SÜT ÜRÜNLERİ (KATI YAĞ &gt;% 27, TATLANDIRICILI)</t>
  </si>
  <si>
    <t>04051050</t>
  </si>
  <si>
    <t>TEREYAĞI (PEYNİR ALTI SUYUNDAN ELDE EDİLEN, KATI YAĞ =&lt;%85)</t>
  </si>
  <si>
    <t>04051090</t>
  </si>
  <si>
    <t>TEREYAĞI (DİĞER)</t>
  </si>
  <si>
    <t>04063010</t>
  </si>
  <si>
    <t>ERİTME PEYNİR; EMMEN, GRAV, APPENZ. KARIŞIMI, GLARUS KATKILI; YAĞ=&lt;%56 (PERAKENDE)</t>
  </si>
  <si>
    <t>04063090</t>
  </si>
  <si>
    <t>DİĞER ERİTME PEYNİRLER; KATI YAĞ &gt;36</t>
  </si>
  <si>
    <t>04069001</t>
  </si>
  <si>
    <t>İŞLENECEK PEYNİRLER</t>
  </si>
  <si>
    <t>04069039</t>
  </si>
  <si>
    <t>JARLSBERG</t>
  </si>
  <si>
    <t>04069085</t>
  </si>
  <si>
    <t>KEFALOGRAVİERA, KASSERİ; KATI YAĞ =&lt;% 40, %47&lt;SU = &lt;% 72</t>
  </si>
  <si>
    <t>04069093</t>
  </si>
  <si>
    <t>DİĞER PEYNİRLER; KATI YAĞ =&lt;% 40, SU &gt;%72</t>
  </si>
  <si>
    <t>04072100</t>
  </si>
  <si>
    <t>TAVUK YUMURTALARI (TAZE) (GALLUS DOMESTİCUS TÜRÜ); KULUÇKALIK OLMAYAN, DAMIZLIK OLMAYAN</t>
  </si>
  <si>
    <t>04079010</t>
  </si>
  <si>
    <t>KÜMES HAYVANLARININ YUMURTALARI; DAYANIKLI HALE GETİRİLMİŞ VEYA PİŞİRİLMİŞ</t>
  </si>
  <si>
    <t>04081981</t>
  </si>
  <si>
    <t>YUMURTA SARILARI; SIVI HALDE</t>
  </si>
  <si>
    <t>04081989</t>
  </si>
  <si>
    <t>YUMURTA SARILARI; DİĞER DONDURULMUŞ</t>
  </si>
  <si>
    <t>07042000</t>
  </si>
  <si>
    <t>BRÜKSEL LAHANASI (TAZE/SOĞUTULMUŞ)</t>
  </si>
  <si>
    <t>07141000</t>
  </si>
  <si>
    <t>MANYOK (CASSAVA)</t>
  </si>
  <si>
    <t>07142090</t>
  </si>
  <si>
    <t>TATLI PATATES; DİĞER</t>
  </si>
  <si>
    <t>07149020</t>
  </si>
  <si>
    <t>ARAROT VE SALEP KÖKLERİ VE YÜKSEK ORANDA NİŞASTA İÇEREN BENZERİ KÖK VE YUMRULAR</t>
  </si>
  <si>
    <t>08011200</t>
  </si>
  <si>
    <t>HİNDİSTAN CEVİZİ; İÇ KABUKLU (ENDOKARP), TAZE</t>
  </si>
  <si>
    <t>08021110</t>
  </si>
  <si>
    <t>ACI BADEM; KABUKLU (TAZE/KURUTULMUŞ)</t>
  </si>
  <si>
    <t>08039010</t>
  </si>
  <si>
    <t>MUZ (PLANTAİN HARİÇ); TAZE</t>
  </si>
  <si>
    <t>08051080</t>
  </si>
  <si>
    <t>PORTAKAL (KURUTULMUŞ)</t>
  </si>
  <si>
    <t>08052070</t>
  </si>
  <si>
    <t>TANJERİN (TAZE/KURUTULMUŞ)</t>
  </si>
  <si>
    <t>08081010</t>
  </si>
  <si>
    <t>ELMA; ŞARAPLIK (TAZE)YIĞIN HALİNDE, 16 EYLÜL'DEN 15 ARALIK'A KADAR</t>
  </si>
  <si>
    <t>08094090</t>
  </si>
  <si>
    <t>ÇAKAL ERİĞİ (TAZE)</t>
  </si>
  <si>
    <t>08103010</t>
  </si>
  <si>
    <t>SİYAH FRENK ÜZÜMÜ (TAZE)</t>
  </si>
  <si>
    <t>08109020</t>
  </si>
  <si>
    <t>DEMİRHİNDİ, MAHUN ELMASI, EKMEK AĞACI, SAPODİLLO VE ÇARKIFELEK MEYVESİ, KARAMBOLA VE PİTAHAYA (TAZE)</t>
  </si>
  <si>
    <t>08129070</t>
  </si>
  <si>
    <t>GUAVA, MANGO, ÇARKIFELEK MEYVESİ VB.SERT KABUKLU TROPİKAL MEYVELER (GEÇİCİ KONSERVE EDİLMİŞ)</t>
  </si>
  <si>
    <t>08135019</t>
  </si>
  <si>
    <t>DİĞER MEYVE KARIŞIMLARI (KURUTULMUŞ) ERİKLİ</t>
  </si>
  <si>
    <t>08135031</t>
  </si>
  <si>
    <t>DİĞER SERT KABUKLU TROPİKAL MEYVE KARIŞIMLARI (KURUTULMUŞ)</t>
  </si>
  <si>
    <t>10061021</t>
  </si>
  <si>
    <t>PİRİNÇ (ÇELTİK, YUVARLAK TANELİ, YARI HAŞLANMIŞ)</t>
  </si>
  <si>
    <t>10061025</t>
  </si>
  <si>
    <t>PİRİNÇ (ÇELTİK, UZUN TANELİ, YARI HAŞLANMIŞ, 2&lt; UZUNLUK/GENİŞLİK ORANI &lt;3 OLANLAR)</t>
  </si>
  <si>
    <t>10061027</t>
  </si>
  <si>
    <t>PİRİNÇ (ÇELTİK, UZUN TANELİ, YARI HAŞLANMIŞ, UZUNLUK/GENİŞLİK ORANI EŞİT/3'TEN BÜYÜK OLANLAR)</t>
  </si>
  <si>
    <t>10062013</t>
  </si>
  <si>
    <t>PİRİNÇ (KAVUZU ÇIKARILMIŞ, ORTA TANELİ, YARI HAŞLANMIŞ)</t>
  </si>
  <si>
    <t>10062017</t>
  </si>
  <si>
    <t>PİRİNÇ (KAVUZU ÇIKARILMIŞ, UZUN TANELİ, YARI HAŞLANMIŞ, UZUNLUK/GENİŞLİK ORANI EŞİT/3'TEN BÜYÜK OLAN</t>
  </si>
  <si>
    <t>10062098</t>
  </si>
  <si>
    <t>PİRİNÇ (KAVUZU ÇIKARILMIŞ, UZUN TANELİ, DİĞER UZUNLUK/GENİŞLİK ORANI EŞİT/3'TEN BÜYÜK OLANLAR)</t>
  </si>
  <si>
    <t>10063025</t>
  </si>
  <si>
    <t>PİRİNÇ (UZUN TANELİ, YARI HAŞLANMIŞ, YARI DEĞİRMENDEN GEÇİRİLMİŞ, 2&lt;UZUNLUK/GENİŞLİK&lt;3, )</t>
  </si>
  <si>
    <t>10063027</t>
  </si>
  <si>
    <t>PİRİNÇ (UZUN TANELİ, YARI HAŞLANMIŞ, YARI DEĞİRMENDEN GEÇİRİLMİŞ, UZUNLUK/GENİŞLİK=&gt;3)</t>
  </si>
  <si>
    <t>10063042</t>
  </si>
  <si>
    <t>PİRİNÇ (YUVARLAK TANELİ, DİĞER, YARI DEĞİRMENDEN GEÇİRİLMİŞ)</t>
  </si>
  <si>
    <t>10063048</t>
  </si>
  <si>
    <t>PİRİNÇ (UZUN TANELİ, DİĞER, YARI DEĞİRMENDEN GEÇİRİLMİŞ, UZUNLUK/GENİŞLİK=&gt;3,)</t>
  </si>
  <si>
    <t>10063061</t>
  </si>
  <si>
    <t>PİRİNÇ (YUVARLAK TANELİ, YARI HAŞLANMIŞ, TAM DEĞİRMENDEN GEÇİRİLMİŞ)</t>
  </si>
  <si>
    <t>10063063</t>
  </si>
  <si>
    <t>PİRİNÇ (ORTA TANELİ, YARI HAŞLANMIŞ, TAM DEĞİRMENDEN GEÇİRİLMİŞ)</t>
  </si>
  <si>
    <t>10085000</t>
  </si>
  <si>
    <t>KİNOA (CHENOPODİUM QUİNOA)</t>
  </si>
  <si>
    <t>11010090</t>
  </si>
  <si>
    <t>MAHLUT UNU</t>
  </si>
  <si>
    <t>11029010</t>
  </si>
  <si>
    <t>ARPA UNU</t>
  </si>
  <si>
    <t>11031920</t>
  </si>
  <si>
    <t>ÇAVDAR VEYA ARPANIN KABACA ÖĞÜTÜLMESİNDEN ELDE EDİLEN KÜÇÜK PARÇALAR VE KABA UNLAR</t>
  </si>
  <si>
    <t>11032030</t>
  </si>
  <si>
    <t>YULAFTAN PELLETLER</t>
  </si>
  <si>
    <t>11041930</t>
  </si>
  <si>
    <t>ÇAVDARDAN; YASSILAŞTIRILMIŞ TANELER VE FLOKON</t>
  </si>
  <si>
    <t>11041991</t>
  </si>
  <si>
    <t>PİRİNÇ; FLOKON HALİNDEKİ TANELER</t>
  </si>
  <si>
    <t>11041999</t>
  </si>
  <si>
    <t>DİĞER HUBUBATTAN; YASSILAŞTIRILMIŞ TANELER VE FLOKON</t>
  </si>
  <si>
    <t>11042955</t>
  </si>
  <si>
    <t>ÇAVDAR; SADECE İRİ PARÇALAR HALİNDE UFALANMIŞ</t>
  </si>
  <si>
    <t>12023000</t>
  </si>
  <si>
    <t>YER FISTIĞI; TOHUMLUK</t>
  </si>
  <si>
    <t>12040010</t>
  </si>
  <si>
    <t>KETEN TOHUMU (TOHUMLUK)</t>
  </si>
  <si>
    <t>12081000</t>
  </si>
  <si>
    <t>SOYA FASULYESİNİN UNU VE KABA UNU</t>
  </si>
  <si>
    <t>12149010</t>
  </si>
  <si>
    <t>HAYVAN PANCARI, İSVEÇ ŞALGAMI VE DİĞER KÖK YEMLER</t>
  </si>
  <si>
    <t>15021090</t>
  </si>
  <si>
    <t>SIĞIR, KOYUN VEYA KEÇİLERİN DİĞER SIVI DON YAĞLARI; İNSAN GIDASI OLARAK KULLANILAN ÜRÜNLERİN İMALİND</t>
  </si>
  <si>
    <t>15131191</t>
  </si>
  <si>
    <t>HİNDİSTAN CEVİZİ YAĞI, FRAKSİYONLARI; HAM, AMBALAJLI=&lt;1 KG</t>
  </si>
  <si>
    <t>15132990</t>
  </si>
  <si>
    <t>PALM ÇEKİRDEĞİ/BABASSU YAĞI VB. FRAKSİYONLARI (DİĞER)</t>
  </si>
  <si>
    <t>15152910</t>
  </si>
  <si>
    <t>MISIR YAĞI VE FRAKSİYONLARI; DİĞER, TEKNİK, SINAİ AMAÇLI</t>
  </si>
  <si>
    <t>15220039</t>
  </si>
  <si>
    <t>ZEYTİNYAĞI KARAKTERİNE HAİZ SIVI YAĞ İÇEREN DİĞER ARTIKLAR</t>
  </si>
  <si>
    <t>16010010</t>
  </si>
  <si>
    <t>SOSİS VB. ÜRÜNLER; KARACİĞERDEN YAPILANLAR</t>
  </si>
  <si>
    <t>16021000</t>
  </si>
  <si>
    <t>HAZIRLANMIŞ/KONSERVE EDİLMİŞ ET, SAKATAT/KAN; HOMOJENİZE</t>
  </si>
  <si>
    <t>16022090</t>
  </si>
  <si>
    <t>DİĞER HAYVAN KARACİĞERLERİNDEN MÜSTAHZARLAR</t>
  </si>
  <si>
    <t>16023111</t>
  </si>
  <si>
    <t>HİNDİ ETİNDEN MÜST.; SADECE PİŞMEMİŞ HİNDİ ETİ İÇEREN, ET =&gt;%57</t>
  </si>
  <si>
    <t>16023119</t>
  </si>
  <si>
    <t>HİNDİ ET VE SAKATATINDAN MÜSTAHZARLAR; ET, SAKATAT =&gt;%57</t>
  </si>
  <si>
    <t>16023180</t>
  </si>
  <si>
    <t>HİNDİNİN DİĞER HAZIRLANMIŞ VEYA KONSERVE EDİLMİŞ ET, SAKATAT VEYA KANI</t>
  </si>
  <si>
    <t>16023211</t>
  </si>
  <si>
    <t>HAZIR ET, SAKATAT, KAN; HOROZ/TAVUKTAN, PİŞİRİLMEMİŞ; ET, SAKATAT =&gt;%57</t>
  </si>
  <si>
    <t>16023230</t>
  </si>
  <si>
    <t>HAZIR/KONSERVE ET, SAKATAT, KAN; HOROZ/TAVUKTAN, %25=&lt;ET, SAKATAT&lt;%57</t>
  </si>
  <si>
    <t>16023290</t>
  </si>
  <si>
    <t>HAZIR/KONSERVE ET, SAKATAT, KAN; HOROZ/TAVUKTAN, ET, SAKATAT&lt;%25</t>
  </si>
  <si>
    <t>16023985</t>
  </si>
  <si>
    <t>DİĞER KÜMES HAYVANLARININ HAZIRLANMIŞ VEYA KONSERVE EDİLMİŞ ET, SAKATAT VEYA KANI</t>
  </si>
  <si>
    <t>16024990</t>
  </si>
  <si>
    <t>HAZIR/KONSERVE EDİLMİŞ ET, SAKATAT, KAN; DİĞER DOMUZLARDAN</t>
  </si>
  <si>
    <t>16025031</t>
  </si>
  <si>
    <t>HAVA ALMAYAN KAPLARDA SALAMURA EDİLMİŞ SIĞIR ETİ</t>
  </si>
  <si>
    <t>16029061</t>
  </si>
  <si>
    <t>DİĞ.HAZIR/KONS.ET, SAK, KAN; SIĞIR ETİ/SAKATAT İÇEREN</t>
  </si>
  <si>
    <t>16029069</t>
  </si>
  <si>
    <t>DİĞER HAZIR/KONSERVE ET, SAK, KAN; SIĞIR ETİ/SAKAT.İÇEREN, DİĞER</t>
  </si>
  <si>
    <t>16029091</t>
  </si>
  <si>
    <t>KOYUNDAN HAZIRLANMIŞ VEYA KONSERVE EDİLMİŞ ET, SAKATAT VEYA KAN</t>
  </si>
  <si>
    <t>16029099</t>
  </si>
  <si>
    <t>DİĞER HAZIR/KONSERVE ET, SAKATAT, KAN; DİĞER HAYVANLARDAN</t>
  </si>
  <si>
    <t>18020000</t>
  </si>
  <si>
    <t>KAKAO KABUKLARI, İÇ KABUKLARI, ZARLARI VE DİĞER KAKAO DÖKÜNTÜLERİ</t>
  </si>
  <si>
    <t>20019050</t>
  </si>
  <si>
    <t>MANTAR; SİRKE/ASETİK ASİTLE HAZIRLANMIŞ, KONSERVE EDİLMİŞ</t>
  </si>
  <si>
    <t>20059100</t>
  </si>
  <si>
    <t>BAMBU FİLİZİ; SİRKESİZ, KONSERVE EDİLMİŞ (DONDURULMAMIŞ)</t>
  </si>
  <si>
    <t>20060091</t>
  </si>
  <si>
    <t>TROPİKAL MEYVA VE SERT KAB. TROPİKAL MEYVALAR; ŞEKER=&lt;%13, SUSUZ, KRİSTALLEŞMİŞ</t>
  </si>
  <si>
    <t>20079910</t>
  </si>
  <si>
    <t>ERİK PÜRESİ VE PASTLARI; AMBALAJ&gt;100 KG, ŞEKER ORANI&gt;% 30, PİŞİRİLEREK HAZIRLANMIŞ, İLAVE ŞEKERLİ/ŞE</t>
  </si>
  <si>
    <t>20082019</t>
  </si>
  <si>
    <t>ANANAS; İLAVE ALKOL İÇEREN, AMBALAJ&gt;1 KG, DİĞER</t>
  </si>
  <si>
    <t>20082039</t>
  </si>
  <si>
    <t>ANANAS; İLAVE ALKOL İÇEREN, AMBALAJ=&lt;1KG, DİĞER</t>
  </si>
  <si>
    <t>20084019</t>
  </si>
  <si>
    <t>ARMUT; İLAVE ALKOL İÇEREN, AMBALAJ&gt;1 KG, ŞEKER&gt;%13, DİĞER</t>
  </si>
  <si>
    <t>20084029</t>
  </si>
  <si>
    <t>ARMUT; İLAVE ALKOL İÇEREN, AMBALAJ&gt;1 KG, DİĞER, ALKOL DERECESİ&gt;% 11, 85</t>
  </si>
  <si>
    <t>20084079</t>
  </si>
  <si>
    <t>ARMUT; İLAVE ALKOLSÜZ, İLAVE ŞEKER İÇEREN, AMBALAJ=&lt;1 KG, DİĞER</t>
  </si>
  <si>
    <t>20085019</t>
  </si>
  <si>
    <t>KAYISI (ZERDALİ DAHİL) İLAVE ALKOLLÜ, AMBALAJ&gt;1 KG, ŞEKER&gt;%13, DİĞER</t>
  </si>
  <si>
    <t>20086019</t>
  </si>
  <si>
    <t>KİRAZ (VİŞNE DAHİL) İLAVE ALKOL İÇEREN, ŞEKER ORANI&gt;% 9, DİĞER</t>
  </si>
  <si>
    <t>20087019</t>
  </si>
  <si>
    <t>ŞEFTALİ (NEKTARİN DAHİL); İLAVE ALKOLLÜ, AMBALAJ&gt;1 KG, ŞEKER&gt;%13, DİĞER</t>
  </si>
  <si>
    <t>20089319</t>
  </si>
  <si>
    <t>YABAN MERSİNİ; ALKOL DERECESİ &gt; %11.85, ŞEKER &gt; %9, KONSERVE EDİLMİŞ</t>
  </si>
  <si>
    <t>20089329</t>
  </si>
  <si>
    <t>YABAN MERSİNİ; ALKOL DERECESİ &gt; %11.85, ŞEKER &lt;= %9, KONSERVE EDİLMİŞ</t>
  </si>
  <si>
    <t>20089393</t>
  </si>
  <si>
    <t>YABAN MERSİNİ; İLAVE ALKOL İÇERMEYEN, İLAVE ŞEKER İÇEREN, NET MUHTEVA &lt;= 1 KG'LIK AMBALAJDA, KONSERV</t>
  </si>
  <si>
    <t>20089714</t>
  </si>
  <si>
    <t>KONSERVE EDİLMİŞ DİĞER KARIŞIMLAR; ALKOL DERECESİ &lt;=%11.85, ŞEKER ORANI &gt; %9</t>
  </si>
  <si>
    <t>20089796</t>
  </si>
  <si>
    <t>KONSERVE EDİLMİŞ DİĞER KARIŞIMLAR; 4.5KG &lt;= NET MUHTEVA &lt; 5KG, İLAVE ŞEKER İÇERMEYEN, AMBALAJLI, İLA</t>
  </si>
  <si>
    <t>20089921</t>
  </si>
  <si>
    <t>ÜZÜMLER; İLAVE ALKOL İÇEREN, ŞEKER ORANI&gt;% 13</t>
  </si>
  <si>
    <t>20089938</t>
  </si>
  <si>
    <t>TROPİKAL MEYVELER (İLAVE ALKOLLÜ, ŞEKER ORANI=&lt;% 9, ALKOL DERECESİ&gt;% 11, 85)</t>
  </si>
  <si>
    <t>20092919</t>
  </si>
  <si>
    <t>GREYFURT SUYU (BRİX DEĞERİ 67'Yİ GEÇEN, DİĞER)</t>
  </si>
  <si>
    <t>20093991</t>
  </si>
  <si>
    <t>DİĞER TURUNÇGİL SULARI (BRİXS= 20-67, 100 KG İÇİN DEĞER 30 EURO'DAN AZ, ŞEKERİ %30 FAZLA)</t>
  </si>
  <si>
    <t>20094991</t>
  </si>
  <si>
    <t>ANANAS SUYU (BRİX DEĞERİ 20 - 67, DİĞERLERİ, %30'DAN FAZLA ŞEKERLİ)</t>
  </si>
  <si>
    <t>20095010</t>
  </si>
  <si>
    <t>DOMATES SUYU (İLAVE ŞEKER İÇEREN)</t>
  </si>
  <si>
    <t>20096911</t>
  </si>
  <si>
    <t>ÜZÜM SUYU (BRİX DEĞERİ 67'DEN FAZLA, 100 KG İÇİN KIYMETİ 22 EURO'DAN AZ)</t>
  </si>
  <si>
    <t>20096979</t>
  </si>
  <si>
    <t>ÜZÜM SUYU (BRİX 30-67, 100 KG İÇİN DEĞER&lt; 18 EURO, ŞEKER&gt; %30, KONSANTRESİZ)</t>
  </si>
  <si>
    <t>20097911</t>
  </si>
  <si>
    <t>ELMA SUYU (BRİX DEĞERİ 67'DEN FAZLA, 100 KG İÇİN KIYMETİ 22 EURO'DAN AZ)</t>
  </si>
  <si>
    <t>20097930</t>
  </si>
  <si>
    <t>ELMA SUYU (20&lt;BRİX DEĞERİ= &lt; 67, 100 KG İÇİN KIYMETİ 18 EURO'DAN FAZLA, ŞEKERLİ)</t>
  </si>
  <si>
    <t>20097991</t>
  </si>
  <si>
    <t>ELMA SUYU (20&lt;BRİX DEĞERİ= &lt; 67, DİĞERLERİ, ŞEKER ORANI %30'U GEÇEN)</t>
  </si>
  <si>
    <t>20098111</t>
  </si>
  <si>
    <t>YABAN MERSİNİ SUYU; BRİX DEĞERİ &gt; 67, NET 100 KG AGIRLIK BAŞINA KIYMETİ &lt;= 30 AVRO</t>
  </si>
  <si>
    <t>20098151</t>
  </si>
  <si>
    <t>YABAN MERSİNİ DİĞER SUYU; BRİX DEĞERİ &lt;= 67, İLAVE ŞEKER &gt; %30</t>
  </si>
  <si>
    <t>20098934</t>
  </si>
  <si>
    <t>TROPİKAL MEYVALARIN SUYU; BRİX DEĞERİ &gt; 67, NET 100 KG AGIRLIK BAŞINA KIYMETİ &lt;=30 AVRO</t>
  </si>
  <si>
    <t>20098950</t>
  </si>
  <si>
    <t>ARMUTUN DİĞER SUYU; BRİX DEĞERİ &lt;= 67, NET 100 KG AGIRLIK BAŞINA KIYMETİ &gt;18 AVRO, İLAVE ŞEKER İÇERE</t>
  </si>
  <si>
    <t>20098985</t>
  </si>
  <si>
    <t>TROPİKAL MEYVALARIN DİĞER SUYU; BRİX DEĞERİ &lt;= 67, ŞEKER ORANI &gt; %30</t>
  </si>
  <si>
    <t>20099031</t>
  </si>
  <si>
    <t>ELMA, ARMUT SUYU KARIŞ.(BRİX&lt; 67, 100 KG İÇİN DEĞER 18 EURO'DAN AZ, ŞEKER ORANI&gt; %30)</t>
  </si>
  <si>
    <t>20099041</t>
  </si>
  <si>
    <t>TURUNÇGİL, ANANAS SUYU KARIŞ.(BRİX&lt; 67, 100 KG İÇİN DEĞER&gt; 30 EURO, ŞEKERLİ)</t>
  </si>
  <si>
    <t>20099073</t>
  </si>
  <si>
    <t>TURUNÇGİL, ANANAS SUYU KARIŞIM(BRİX&lt; 67, 100 KG İÇİN DEĞER 30 EURO'DAN AZ, ŞEKER ORANI&lt; %30)</t>
  </si>
  <si>
    <t>20099092</t>
  </si>
  <si>
    <t>TROPİKAL MEYVE SUYU KARIŞIM.(BRİX&lt; 67, 100 KG İÇİN DEĞER&lt; 30 EURO, ŞEKER ORANI&gt; %30)</t>
  </si>
  <si>
    <t>21069051</t>
  </si>
  <si>
    <t>LAKTOZ ŞURUBU; TATLANDIRILMIŞ/RENKLENDİRİLMİŞ</t>
  </si>
  <si>
    <t>23021090</t>
  </si>
  <si>
    <t>KEPEKLER; KAVUZ, MISIRDAN ELDE EDİLMİŞ, NİŞASTA ORANI &gt;% 35</t>
  </si>
  <si>
    <t>23031011</t>
  </si>
  <si>
    <t>MISIR NİŞASTASI İMALAT ARTIKLARI; PROTEİN ORANI &gt; % 40</t>
  </si>
  <si>
    <t>23050000</t>
  </si>
  <si>
    <t>YER FISTIĞI YAĞI ÜRETİMİNDEN ARTA KALAN KÜSPE VE KATI ARTIKLAR</t>
  </si>
  <si>
    <t>23061000</t>
  </si>
  <si>
    <t>PAMUK TOHUMU YAĞI ÜRETİMİNDEN ARTA KALAN KÜSPE VE KATI ATIKLAR</t>
  </si>
  <si>
    <t>23066000</t>
  </si>
  <si>
    <t>PALM CEVİZİ VEYA PALM BADEMİ YAĞI ÜRETİMİNDEN ARTA KALAN KÜSPE VE KATI ATIKLAR</t>
  </si>
  <si>
    <t>23099091</t>
  </si>
  <si>
    <t>HAYVAN GIDASI; MELAS İLAVE EDİLMİŞ ŞEKER PANCARININ ETLİ KISIMLARI</t>
  </si>
  <si>
    <t>35021990</t>
  </si>
  <si>
    <t>YUMURTA ALBÜMİNİ; DİĞER ŞEKİLDE, İNSAN GIDASI OLARAK KULLANILMAYA ELVERİŞLİ</t>
  </si>
  <si>
    <t>53021000</t>
  </si>
  <si>
    <t>KENDİR; HAM/SUDA ISLATILMIŞ</t>
  </si>
  <si>
    <t>Duty rate: % 3</t>
  </si>
  <si>
    <t>MFN- max EUR 11,68/t</t>
  </si>
  <si>
    <t>MFN'de 6,57 EUR ton başına indirim</t>
  </si>
  <si>
    <t>7,5 % ad valorem</t>
  </si>
  <si>
    <t>5 % reduction</t>
  </si>
  <si>
    <t>67 % reduction</t>
  </si>
  <si>
    <t>TON</t>
  </si>
  <si>
    <t>MİL €</t>
  </si>
  <si>
    <t>AB'YE İHRACATIMIZ</t>
  </si>
  <si>
    <t>0, kota üzeri 671,9€/t</t>
  </si>
  <si>
    <t>AB'DEN ALINAN TAVİZLER</t>
  </si>
  <si>
    <t>KODU</t>
  </si>
  <si>
    <t>TANIMI</t>
  </si>
  <si>
    <t>AB'NİN GİRİŞ FİYATI UYGULAMASI</t>
  </si>
  <si>
    <t>DÖNEM</t>
  </si>
  <si>
    <t>52.00 EUR / 1000 p/st</t>
  </si>
  <si>
    <t>32.50 EUR / 100 kg</t>
  </si>
  <si>
    <t>102.40 EUR / 100 kg</t>
  </si>
  <si>
    <t>26.90 EUR / 100 kg</t>
  </si>
  <si>
    <t>18.70 EUR / 100 kg</t>
  </si>
  <si>
    <t>60.20 EUR / 100 kg</t>
  </si>
  <si>
    <t>46.30 EUR / 100 kg</t>
  </si>
  <si>
    <t>100.80 EUR / 100 kg</t>
  </si>
  <si>
    <t>6.40 %</t>
  </si>
  <si>
    <t>37.30 EUR / 100 kg</t>
  </si>
  <si>
    <t>85.10 EUR / 100 kg</t>
  </si>
  <si>
    <t>49.30 EUR / 100 kg</t>
  </si>
  <si>
    <t>12.80 %</t>
  </si>
  <si>
    <t>18.80 EUR / 100 kg</t>
  </si>
  <si>
    <t>22.70 EUR / 100 kg</t>
  </si>
  <si>
    <t>21.80 EUR / 100 kg</t>
  </si>
  <si>
    <t>57.50 EUR / 100 kg</t>
  </si>
  <si>
    <t>110.00 EUR / 100 kg</t>
  </si>
  <si>
    <t>183.70 EUR / 100 kg</t>
  </si>
  <si>
    <t>118.80 EUR / 100 kg</t>
  </si>
  <si>
    <t>135.70 EUR / 100 kg</t>
  </si>
  <si>
    <t>1.31 EUR / kg/lactic matter + 16.80 EUR / 100 kg</t>
  </si>
  <si>
    <t>1.08 EUR / kg/lactic matter + 19.40 EUR / 100 kg</t>
  </si>
  <si>
    <t>20.50 EUR / 100 kg</t>
  </si>
  <si>
    <t>24.40 EUR / 100 kg</t>
  </si>
  <si>
    <t>7.00 EUR / 100 kg</t>
  </si>
  <si>
    <t>189.60 EUR / 100 kg</t>
  </si>
  <si>
    <t>144.90 EUR / 100 kg</t>
  </si>
  <si>
    <t>139.10 EUR / 100 kg</t>
  </si>
  <si>
    <t>102.90 EUR / 100 kg</t>
  </si>
  <si>
    <t>151.00 EUR / 100 kg</t>
  </si>
  <si>
    <t>188.20 EUR / 100 kg</t>
  </si>
  <si>
    <t>221.20 EUR / 100 kg</t>
  </si>
  <si>
    <t>35.00 EUR / 1000 p/st</t>
  </si>
  <si>
    <t>30.40 EUR / 100 kg</t>
  </si>
  <si>
    <t>17.30 %</t>
  </si>
  <si>
    <t>5.10 %</t>
  </si>
  <si>
    <t>4.00 %</t>
  </si>
  <si>
    <t>8.30 %</t>
  </si>
  <si>
    <t>6.50 %</t>
  </si>
  <si>
    <t>8.50 % VE 12.00 %</t>
  </si>
  <si>
    <t>8.50 %            VE              12.00 %</t>
  </si>
  <si>
    <t>2.00 %</t>
  </si>
  <si>
    <t>5.00 %</t>
  </si>
  <si>
    <t>10.90 %</t>
  </si>
  <si>
    <t>4.50 %</t>
  </si>
  <si>
    <t>8.80 %</t>
  </si>
  <si>
    <t>9.60 %</t>
  </si>
  <si>
    <t>10.40 %</t>
  </si>
  <si>
    <r>
      <rPr>
        <sz val="10"/>
        <color theme="1"/>
        <rFont val="Calibri"/>
        <family val="2"/>
        <charset val="162"/>
        <scheme val="minor"/>
      </rPr>
      <t>9.60 % MIN 1.10 EUR / 100 kg</t>
    </r>
    <r>
      <rPr>
        <sz val="10"/>
        <color rgb="FFFF0000"/>
        <rFont val="Calibri"/>
        <family val="2"/>
        <charset val="162"/>
        <scheme val="minor"/>
      </rPr>
      <t xml:space="preserve">       </t>
    </r>
    <r>
      <rPr>
        <sz val="10"/>
        <rFont val="Calibri"/>
        <family val="2"/>
        <charset val="162"/>
        <scheme val="minor"/>
      </rPr>
      <t>VE</t>
    </r>
    <r>
      <rPr>
        <sz val="10"/>
        <color rgb="FFFF0000"/>
        <rFont val="Calibri"/>
        <family val="2"/>
        <charset val="162"/>
        <scheme val="minor"/>
      </rPr>
      <t xml:space="preserve">               </t>
    </r>
    <r>
      <rPr>
        <sz val="10"/>
        <rFont val="Calibri"/>
        <family val="2"/>
        <charset val="162"/>
        <scheme val="minor"/>
      </rPr>
      <t>13,6 % MIN 1,6 €/100 kg/net</t>
    </r>
  </si>
  <si>
    <t>12.00 % MIN 0.40 EUR / 100 kg</t>
  </si>
  <si>
    <t>10.40 % MIN 1.30 EUR / 100 kg/br             VE         12.00 % MIN 2 EUR/100 kg/br</t>
  </si>
  <si>
    <t>13.60 %</t>
  </si>
  <si>
    <t>10.40 % MIN 1.60 EUR / 100 kg VE 13.60 % MIN 1,6 EUR/100 kg/net</t>
  </si>
  <si>
    <t>5.60 %</t>
  </si>
  <si>
    <t>7.20 %</t>
  </si>
  <si>
    <t>14.40 %</t>
  </si>
  <si>
    <t>4.80 %</t>
  </si>
  <si>
    <t>3.20 %</t>
  </si>
  <si>
    <t>3.50 %</t>
  </si>
  <si>
    <t>1.60 %</t>
  </si>
  <si>
    <t>7.70 %</t>
  </si>
  <si>
    <t>8.00 %</t>
  </si>
  <si>
    <t>16.00 %</t>
  </si>
  <si>
    <t>1.50 %</t>
  </si>
  <si>
    <t>2.40 %</t>
  </si>
  <si>
    <t>20.00 %</t>
  </si>
  <si>
    <t>12.00 %</t>
  </si>
  <si>
    <t>17.60 %</t>
  </si>
  <si>
    <t xml:space="preserve">6.40 % </t>
  </si>
  <si>
    <t>11.20 %            VE                     12,8 MIN 2,4 €/100 kg/net</t>
  </si>
  <si>
    <t>7.50 %</t>
  </si>
  <si>
    <t>9.00 %</t>
  </si>
  <si>
    <t>6.00 %</t>
  </si>
  <si>
    <t>12.50 %</t>
  </si>
  <si>
    <t>7.00 %</t>
  </si>
  <si>
    <t>8.50 %</t>
  </si>
  <si>
    <t>0 EUR / 1000 kg</t>
  </si>
  <si>
    <t>95.00 EUR / 1000 kg</t>
  </si>
  <si>
    <t>93.00 EUR / 1000 kg</t>
  </si>
  <si>
    <t xml:space="preserve"> 94 €/t (TARIC: 0 EUR / 1000 kg)</t>
  </si>
  <si>
    <t>175.00 EUR / 1000 kg</t>
  </si>
  <si>
    <t>128 EUR/t (TARIC:65.00 EUR / 1000 kg)</t>
  </si>
  <si>
    <t>172.00 EUR / 1000 kg</t>
  </si>
  <si>
    <t>98.00 EUR / 1000 kg</t>
  </si>
  <si>
    <t>267.00 EUR / 1000 kg</t>
  </si>
  <si>
    <t>186.00 EUR / 1000 kg</t>
  </si>
  <si>
    <t>173.00 EUR / 1000 kg</t>
  </si>
  <si>
    <t>152.00 EUR / 1000 kg</t>
  </si>
  <si>
    <t>129.00 EUR / 1000 kg</t>
  </si>
  <si>
    <t>99.00 EUR / 1000 kg</t>
  </si>
  <si>
    <t>166.00 EUR / 1000 kg</t>
  </si>
  <si>
    <t>2.50 %</t>
  </si>
  <si>
    <t>3.00 %</t>
  </si>
  <si>
    <t>160.30 EUR / 100 kg</t>
  </si>
  <si>
    <t>149.40 EUR / 100 kg</t>
  </si>
  <si>
    <t>100.50 EUR / 100 kg</t>
  </si>
  <si>
    <t>2765.00 EUR / 1000 kg</t>
  </si>
  <si>
    <t>1024.00 EUR / 1000 kg</t>
  </si>
  <si>
    <t>303.40 EUR / 100 kg</t>
  </si>
  <si>
    <t>16.60 %</t>
  </si>
  <si>
    <t>41.90 EUR / 100 kg</t>
  </si>
  <si>
    <t>14.00 EUR / 100 kg</t>
  </si>
  <si>
    <t>20.00 EUR / 100 kg</t>
  </si>
  <si>
    <t>50.70 EUR / 100 kg/net mas</t>
  </si>
  <si>
    <t>0.40 EUR / 100 kg/net/%sacchar.</t>
  </si>
  <si>
    <t>14.10 %</t>
  </si>
  <si>
    <t>19.20 %</t>
  </si>
  <si>
    <t>24.00 %</t>
  </si>
  <si>
    <t>20.00 % + 23.00 EUR / 100 kg</t>
  </si>
  <si>
    <t>24.00 % + 23.00 EUR / 100 kg</t>
  </si>
  <si>
    <t>24.00 % + 4.20 EUR / 100 kg</t>
  </si>
  <si>
    <t>11.20 %</t>
  </si>
  <si>
    <t>10.20 %</t>
  </si>
  <si>
    <t>15.20 %</t>
  </si>
  <si>
    <t>18.40 %</t>
  </si>
  <si>
    <t>17.00 %        ve              18.40 %</t>
  </si>
  <si>
    <t>25.60 %</t>
  </si>
  <si>
    <t>20.80 %</t>
  </si>
  <si>
    <t>16.80 %</t>
  </si>
  <si>
    <t>22.40 %</t>
  </si>
  <si>
    <t>18.00 %</t>
  </si>
  <si>
    <t>30.00 %</t>
  </si>
  <si>
    <t>33.60 %</t>
  </si>
  <si>
    <t>0.40 EUR / 100 kg/net/      %sacchar.</t>
  </si>
  <si>
    <t>19.20 EUR / hl</t>
  </si>
  <si>
    <t>5.12 EUR / hl</t>
  </si>
  <si>
    <t>89.00 EUR / 1000 kg</t>
  </si>
  <si>
    <t>55.00 EUR / 1000 kg</t>
  </si>
  <si>
    <t>102.00 EUR / 1000 kg</t>
  </si>
  <si>
    <t>11.20 % MIN 22.00 EUR / 100 kg MAX 56.00 EUR / 100 kg</t>
  </si>
  <si>
    <t>VAR</t>
  </si>
  <si>
    <t>MUAF</t>
  </si>
  <si>
    <t>Sınırsız</t>
  </si>
  <si>
    <t xml:space="preserve">MUAF </t>
  </si>
  <si>
    <t>1 Mayıs-15 Haziran</t>
  </si>
  <si>
    <t>1 Kasım-31 Mayıs</t>
  </si>
  <si>
    <t>4.00 % , 0 % (TARIC: 9.00 %, )</t>
  </si>
  <si>
    <t>0% , 8.00 %, 5.00%, 10.40 %</t>
  </si>
  <si>
    <t>500 ÜRÜN</t>
  </si>
  <si>
    <t>KALAN</t>
  </si>
  <si>
    <t>TOPLAM</t>
  </si>
  <si>
    <t>500 ÜRÜN PAY</t>
  </si>
  <si>
    <t>80.50 EUR / 100 kg</t>
  </si>
  <si>
    <t>20.90 EUR / 100 kg</t>
  </si>
  <si>
    <t>12.80 % + 171.30 EUR / 100 kg</t>
  </si>
  <si>
    <t>12.80 % + 222.70 EUR / 100 kg</t>
  </si>
  <si>
    <t>12.80 % + 311.80 EUR / 100 kg</t>
  </si>
  <si>
    <t>12.80 % + 128.80 EUR / 100 kg</t>
  </si>
  <si>
    <t>12.80 % + 167.50 EUR / 100 kg</t>
  </si>
  <si>
    <t>12.80 % + 234.50 EUR / 100 kg</t>
  </si>
  <si>
    <t>29.90 EUR / 100 kg</t>
  </si>
  <si>
    <t>34.00 EUR / 100 kg</t>
  </si>
  <si>
    <t>67.90 EUR / 100 kg</t>
  </si>
  <si>
    <t>25.50 EUR / 100 kg</t>
  </si>
  <si>
    <t>46.00 EUR / 100 kg</t>
  </si>
  <si>
    <t>83.00 EUR / 100 kg</t>
  </si>
  <si>
    <t>13.80 EUR / 100 kg</t>
  </si>
  <si>
    <t>109.10 EUR / 100 kg</t>
  </si>
  <si>
    <t>167.20 EUR / 100 kg</t>
  </si>
  <si>
    <t>1.81 EUR / kg/lactic matter + 19.40 EUR / 100 kg</t>
  </si>
  <si>
    <t>0.20 EUR / kg/lactic matter + 21.10 EUR / 100 kg</t>
  </si>
  <si>
    <t>59.20 EUR / 100 kg</t>
  </si>
  <si>
    <t>1.62 EUR / kg/lactic matter + 22.00 EUR / 100 kg</t>
  </si>
  <si>
    <t>10.00 %</t>
  </si>
  <si>
    <t>9.60 % VE 13.40 %</t>
  </si>
  <si>
    <t>9.60 % + 120.00 EUR / 100 kg</t>
  </si>
  <si>
    <t>1 Kasım-30 Nisan</t>
  </si>
  <si>
    <t>1 Temmuz-30 Nisan</t>
  </si>
  <si>
    <t>1 Ocak-30 Nisan</t>
  </si>
  <si>
    <t>14.40% ve 17.60%</t>
  </si>
  <si>
    <t>20.80 % + 8.40 EUR / 100 kg</t>
  </si>
  <si>
    <t>11.50 %</t>
  </si>
  <si>
    <t>93 €/t ( TARIC: 0 EUR / 1000 kg )</t>
  </si>
  <si>
    <t>65 €/t ( TARIC: 30.00 EUR / 1000 kg)</t>
  </si>
  <si>
    <t>138.00 EUR / 1000 kg</t>
  </si>
  <si>
    <t>150.00 EUR / 1000 kg</t>
  </si>
  <si>
    <t>76.00 EUR / 1000 kg</t>
  </si>
  <si>
    <t>5.80 %</t>
  </si>
  <si>
    <t>124.50 EUR / 100 kg</t>
  </si>
  <si>
    <t>134.60 EUR / 100 kg</t>
  </si>
  <si>
    <t>3.80 %</t>
  </si>
  <si>
    <t>20.00 % + 23.90 EUR / 100 kg</t>
  </si>
  <si>
    <t>0 % + 23.90 EUR / 100 kg</t>
  </si>
  <si>
    <t>Sınıırsız</t>
  </si>
  <si>
    <t>20.00 % + 4.20 EUR / 100 k</t>
  </si>
  <si>
    <t>24.00 % + 19.70 EUR / 100 kg</t>
  </si>
  <si>
    <t>25.60 % + 4.20 EUR / 100 kg</t>
  </si>
  <si>
    <t>33.60 % + 20.60 EUR / 100 kg</t>
  </si>
  <si>
    <t>14.40 % + 20.60 EUR / 100 kg</t>
  </si>
  <si>
    <t>22.40 % + 27.00 EUR / hl</t>
  </si>
  <si>
    <t>40.00 % + 121.00 EUR / hl + 20.60 EUR / 100 kg</t>
  </si>
  <si>
    <t>22.40 % + 27.00 EUR / hl + 20.60 EUR / 100 kg</t>
  </si>
  <si>
    <t>11.00 %</t>
  </si>
  <si>
    <t>20.00 % + 20.60 EUR / 100 kg</t>
  </si>
  <si>
    <t>10.50 % + 12.90 EUR / 100 kg</t>
  </si>
  <si>
    <t>16.80 % + 20.60 EUR / 100 kg</t>
  </si>
  <si>
    <t>32.00 EUR / hl</t>
  </si>
  <si>
    <t>13.10 EUR/hl VE 15.40 EUR/hl (TARIC: 13.10 EUR / hl)</t>
  </si>
  <si>
    <t xml:space="preserve">18.60 EUR/hl VE 20.90 EUR/hl </t>
  </si>
  <si>
    <t>13,1 €/hl. VE 15,4 €/hl. VE 18,6 €/hl. VE 20,9 €/hl. VE 1,75 €/% vol/hl.</t>
  </si>
  <si>
    <t>9,9 €/hl. VE 12,1 €/hl. VE 15,4 €/hl. VE 20,9 €/hl. VE 1,75 €/% vol/hl.</t>
  </si>
  <si>
    <t>1.30 EUR / % vol/hl MIN 7.20 EUR / hl</t>
  </si>
  <si>
    <t>7.70 EUR / hl</t>
  </si>
  <si>
    <t>5.76 EUR / hl</t>
  </si>
  <si>
    <t>10.20 EUR / hl</t>
  </si>
  <si>
    <t>6.40 EUR / hl</t>
  </si>
  <si>
    <t>4.80 EUR / hl</t>
  </si>
  <si>
    <t>3.84 EUR / hl</t>
  </si>
  <si>
    <t>320.00 EUR / 1000 kg</t>
  </si>
  <si>
    <t>1 Aralık-29 Şubat</t>
  </si>
  <si>
    <t>1 Mart-30 Kasım</t>
  </si>
  <si>
    <t>1 Aralık-29 Şubat ve 15 Şubat-15 Mayıs</t>
  </si>
  <si>
    <t xml:space="preserve">Sınırsız                           </t>
  </si>
  <si>
    <t xml:space="preserve">Sınırsız                            </t>
  </si>
  <si>
    <t>15 Şubat-15 Mayıs</t>
  </si>
  <si>
    <t>16 Mayıs-14 Şubat</t>
  </si>
  <si>
    <t>15 Ocak- 30 Nisan</t>
  </si>
  <si>
    <t>1 Mayıs -14 Ocak</t>
  </si>
  <si>
    <t>1 Mayıs-17 Haziran ve 1 Ağustos-14 Kasım</t>
  </si>
  <si>
    <t>15 Kasım-30 Nisan ve 18 Haziran-31 Temmuz</t>
  </si>
  <si>
    <t>1 Ocak-31 Mart</t>
  </si>
  <si>
    <t>1 Nisan-15 Haziran</t>
  </si>
  <si>
    <t>16 Haziran-31 Mart</t>
  </si>
  <si>
    <t>0204</t>
  </si>
  <si>
    <t>02072510
02072590
02072730
02072740
02072750
02072760
02072770</t>
  </si>
  <si>
    <t>170
186
134
93
339
127
230</t>
  </si>
  <si>
    <t>07031011
07031019</t>
  </si>
  <si>
    <t>08022100
08022200</t>
  </si>
  <si>
    <t>200210
20029011
20029019</t>
  </si>
  <si>
    <t>20029031
20029039
20029091
20029099</t>
  </si>
  <si>
    <t>30000 (equivalence 28/30 % dry matter content)</t>
  </si>
  <si>
    <t xml:space="preserve">10 % reduction                             </t>
  </si>
  <si>
    <t xml:space="preserve"> Sınırsız                            </t>
  </si>
  <si>
    <t>04069029
04069050
04069086</t>
  </si>
  <si>
    <t>20085019
20085092
20085098
20086019
20087019
20087051</t>
  </si>
  <si>
    <t>20093951
20093991
20096190
20096911
20096979
20096990
20098111
20098151
20098911
20098935
20098986
20099011
20099021
20099031
20099092
20099094</t>
  </si>
  <si>
    <t>20071010
20079110
20079130
20079920
20079931
20079933
20079935
20079939
20079950</t>
  </si>
  <si>
    <t>İlk 500 Ürün</t>
  </si>
  <si>
    <t>AD VALOREM KOTA İNDİRİM ORANI/ VERGİ (%)</t>
  </si>
  <si>
    <t>TR'NİN MFN GÜMRÜK VERGİLERİ</t>
  </si>
  <si>
    <t>AB'YE VERİLEN TAVİZLER</t>
  </si>
  <si>
    <t>AB'DEN İTHALATIMIZ</t>
  </si>
  <si>
    <t>VERGİ İNDİRİMİ/VERGİ (%)</t>
  </si>
  <si>
    <t>KOTA (TON)</t>
  </si>
  <si>
    <t>010210</t>
  </si>
  <si>
    <t>SIĞIR (DAMIZLIK)</t>
  </si>
  <si>
    <t>sınırsız</t>
  </si>
  <si>
    <t>01022910</t>
  </si>
  <si>
    <t>SIĞIRLAR; DAMIZLIK OLMAYAN, AĞIRLIK &lt;= 80KG</t>
  </si>
  <si>
    <t>01022929</t>
  </si>
  <si>
    <t>SIĞIRLAR; DAMIZLIK VEYA KASAPLIK OLMAYAN, 80 KG &lt; AĞIRLIK &lt;= 160 KG</t>
  </si>
  <si>
    <t>01022951</t>
  </si>
  <si>
    <t>DÜVELER (DOĞURMAMIŞ DİŞİ SIĞIRLAR); KASAPLIK, AĞIRLIK &gt; 300 KG</t>
  </si>
  <si>
    <t>01022991</t>
  </si>
  <si>
    <t>ERKEK DANALAR; KASAPLIK, AĞIRLIK &gt; 300 KG</t>
  </si>
  <si>
    <t>01022999</t>
  </si>
  <si>
    <t>DİĞER SIĞIRLAR; KASAPLIK OLMAYAN, AĞIRLIK &gt; 300 KG</t>
  </si>
  <si>
    <t>01029099</t>
  </si>
  <si>
    <t>DİĞER CANLI BÜYÜKBAŞ HAYVANLAR; EVCİL OLMAYAN, DAMIZLIK OLMAYAN</t>
  </si>
  <si>
    <t>010290</t>
  </si>
  <si>
    <t>0 ve 49</t>
  </si>
  <si>
    <t>3 ve 20</t>
  </si>
  <si>
    <t>0 ve 20</t>
  </si>
  <si>
    <t>02011000</t>
  </si>
  <si>
    <t>SIĞIR ETİ; KARKAS, YARIM KARKAS (TAZE/SOĞUTULMUŞ)</t>
  </si>
  <si>
    <t>02012020</t>
  </si>
  <si>
    <t>SIĞIR ETİ; ÇEYREK KARKAS (EŞİT BÖLÜNMÜŞ) (TAZE/SOĞUTULMUŞ)</t>
  </si>
  <si>
    <t>02012030</t>
  </si>
  <si>
    <t>SIĞIR ETİ; KARKASIN ÖN ÇEYREKLERİ (TAZE/SOĞUTULMUŞ)</t>
  </si>
  <si>
    <t>02012050</t>
  </si>
  <si>
    <t>SIĞIR ETİ; KARKASIN ARKA ÇEYREKLERİ (TAZE/SOĞUTULMUŞ)</t>
  </si>
  <si>
    <t>020220</t>
  </si>
  <si>
    <t>50 %reduction with maximum duty of 30 %</t>
  </si>
  <si>
    <t>30 % reduction with maximum duty of 43 %</t>
  </si>
  <si>
    <t>02031110</t>
  </si>
  <si>
    <t>EVCİL DOMUZ ETİ; KARKAS/YARIM KARKAS (TAZE/SOĞUTULMUŞ)</t>
  </si>
  <si>
    <t>02032955</t>
  </si>
  <si>
    <t>EVCİL DOMUZ ETİ; DİĞER, KEMİKSİZ (DONDURULMUŞ)</t>
  </si>
  <si>
    <t>02074510</t>
  </si>
  <si>
    <t>ÖRDEK ETİ (DONDURULMUŞ); KEMİKSİZ</t>
  </si>
  <si>
    <t>02074593</t>
  </si>
  <si>
    <t>ÖRDEĞİN YAĞLI KARACİĞERLERİ (DONDURULMUŞ)</t>
  </si>
  <si>
    <t>02101920</t>
  </si>
  <si>
    <t>EVCİL DOMUZ DÖRTTE ÜÇ ARKA PARÇA/ORTA KISIMLARI (TUZLU/SALAMURALI)</t>
  </si>
  <si>
    <t>52 % ad valorem</t>
  </si>
  <si>
    <t>02101981</t>
  </si>
  <si>
    <t>EVCİL DOMUZ ET VE SAKATATI; DİĞER, KEMİKSİZ (KURU/TÜTSÜLÜ)</t>
  </si>
  <si>
    <t>02109979</t>
  </si>
  <si>
    <t>DİĞER KÜMES HAYVANLARININ KARACİĞERİ (TUZLU/SALAMURALI/KURU/TÜTSÜLÜ)</t>
  </si>
  <si>
    <t>0210</t>
  </si>
  <si>
    <t>040210</t>
  </si>
  <si>
    <t>040221</t>
  </si>
  <si>
    <t>04029130</t>
  </si>
  <si>
    <t>DİĞER SÜT, KREMA; %8&lt;KATI YAĞ=&lt;%10, KATKISIZ</t>
  </si>
  <si>
    <t>30 % ad valorem</t>
  </si>
  <si>
    <t>04041034</t>
  </si>
  <si>
    <t>PEYNİR ALTI SUYU (TOZ VE DİĞER KATI, PROTEİN &gt;% 15, KATI YAĞ=&lt;%1, 5, TATLANDIRICILI)</t>
  </si>
  <si>
    <t>04041048</t>
  </si>
  <si>
    <t>PEYNİR ALTI SUYU (DİĞER, PROTEİN=&lt;% 15, KATI YAĞ=&lt;%1, 5, KATKISIZ)</t>
  </si>
  <si>
    <t>04041082</t>
  </si>
  <si>
    <t>PEYNİR ALTI SUYU (DİĞER, PROTEİN &gt;15, %1, 5&lt;KATI YAĞ=&lt;%27, TATLANDIRICILI)</t>
  </si>
  <si>
    <t>0404</t>
  </si>
  <si>
    <t>04051030</t>
  </si>
  <si>
    <t>TEREYAĞI (REKOMBİNE, KATI YAĞ =&lt;%85)</t>
  </si>
  <si>
    <t>04059010</t>
  </si>
  <si>
    <t>SÜTTEN ELDE EDİLEN DİĞER YAĞLAR (KATI YAĞ =&gt;% 99, 3 SU =&lt;% 0, 5)</t>
  </si>
  <si>
    <t>040510
04052090
040590</t>
  </si>
  <si>
    <t>040630</t>
  </si>
  <si>
    <t>2000 ve 1000</t>
  </si>
  <si>
    <t>04069013</t>
  </si>
  <si>
    <t>EMMENTALER</t>
  </si>
  <si>
    <t>04069017</t>
  </si>
  <si>
    <t>BERGKAESE, APPENZELL PEYNİRLERİ</t>
  </si>
  <si>
    <t>04069061</t>
  </si>
  <si>
    <t>GRANA PADANO, PARMİGİANO REGGİANO; KATI YAĞ =&lt;% 40, SU =&lt;%47</t>
  </si>
  <si>
    <t>04069063</t>
  </si>
  <si>
    <t>FİORE SARDO, PECORİNO; KATI YAĞ =&lt;% 40, SU =&lt;% 47</t>
  </si>
  <si>
    <t>04069073</t>
  </si>
  <si>
    <t>PROVOLONE; KATI YAĞ =&lt;%40, % 47 &lt;SU = &lt;%72</t>
  </si>
  <si>
    <t>04069075</t>
  </si>
  <si>
    <t>ASİAGO, CACİOCAVALLO, MONTASİO, RAGUSANO; KATI YAĞ=&lt;%40, %47&lt;SU=&lt;%72</t>
  </si>
  <si>
    <t>04069076</t>
  </si>
  <si>
    <t>DANBO, FONTAL, FONTİNA, FYNBO, HAVARTİ, MARİBO, SAM; YAĞ=&lt;%40, %47&lt;SU=&lt;%72</t>
  </si>
  <si>
    <t>04069079</t>
  </si>
  <si>
    <t>ESROM, İTALICO, KERN, SAİNT (NECTAİRE, PAULİN)TAL.; YAĞ=&lt;%40, %47&lt;SU=&lt;%72</t>
  </si>
  <si>
    <t>04069082</t>
  </si>
  <si>
    <t>CAMEMBERT; KATI YAĞ =&lt;%40, %47&lt;SU = &lt;%72</t>
  </si>
  <si>
    <t>04069084</t>
  </si>
  <si>
    <t>BRİE; KATI YAĞ=&lt;%40, %47&lt;SU =&lt;%72</t>
  </si>
  <si>
    <t>04069089</t>
  </si>
  <si>
    <t>DİĞER PEYNİRLER; KATI YAĞ ORANI =&lt; % 40, %50 &lt; SU ORANI &lt;= % 62</t>
  </si>
  <si>
    <t>43 ve 138</t>
  </si>
  <si>
    <t>040690</t>
  </si>
  <si>
    <t>0 ve 13</t>
  </si>
  <si>
    <t>24 % ad valorem</t>
  </si>
  <si>
    <t>0 ve 3,9 ve 10</t>
  </si>
  <si>
    <t>Muaf ve 20 ve 0</t>
  </si>
  <si>
    <t>06012010</t>
  </si>
  <si>
    <t>HİNDİBA BİTKİ VE KÖKLERİ; SÜRGÜN VERMİŞ/ÇİÇEKLENMİŞ</t>
  </si>
  <si>
    <t>0601</t>
  </si>
  <si>
    <t>06029020</t>
  </si>
  <si>
    <t>ANANAS FİDANI</t>
  </si>
  <si>
    <t>060290</t>
  </si>
  <si>
    <t>06031100
06031200
06031300
06031400
06031500
06031910
06031980</t>
  </si>
  <si>
    <t>06049011</t>
  </si>
  <si>
    <t>REN GEYİĞİ LİKENİ (KURU)</t>
  </si>
  <si>
    <t>0604</t>
  </si>
  <si>
    <t>0-34 ve 46,8</t>
  </si>
  <si>
    <t>19,3                           ve Tohumluk: 15  ve  Çoğaltım: 1</t>
  </si>
  <si>
    <t>07092000</t>
  </si>
  <si>
    <t>KUŞKONMAZ (TAZE/SOĞUTULMUŞ)</t>
  </si>
  <si>
    <t>AGARİCUS CİNSİ MANTARLAR</t>
  </si>
  <si>
    <t>0-14,1 ve 19,5</t>
  </si>
  <si>
    <t>%7 ad valorem</t>
  </si>
  <si>
    <t>11,5 % ad valorem</t>
  </si>
  <si>
    <t>0 ve 19,3</t>
  </si>
  <si>
    <t>080930</t>
  </si>
  <si>
    <t>ŞEFTALİ (NEKTARİN DAHİL) (TAZE)</t>
  </si>
  <si>
    <t>15 Temmuz-31 Aralık</t>
  </si>
  <si>
    <t>08102010</t>
  </si>
  <si>
    <t>AHUDUDU (TAZE)</t>
  </si>
  <si>
    <t>08104030</t>
  </si>
  <si>
    <t>ADİ YABAN MERSİNİ (TAZE) (VACCİNİUM MYRTİLLUS)</t>
  </si>
  <si>
    <t>08104050</t>
  </si>
  <si>
    <t>İRİ MEYVELİ BATAKLIK YABAN MERSİNİ ( VACCİNİUM MACROCARPAN) VE BATAKLIK YABAN MERSİNİ (VACCİNİUM COR</t>
  </si>
  <si>
    <t>55,8 ve 50</t>
  </si>
  <si>
    <t>08107000
08109075</t>
  </si>
  <si>
    <t>0 ve 50</t>
  </si>
  <si>
    <t>20 % ad valorem</t>
  </si>
  <si>
    <t>081110</t>
  </si>
  <si>
    <t>0-15,4 ve 37</t>
  </si>
  <si>
    <t>Maximum duty: 45 %</t>
  </si>
  <si>
    <t>0902</t>
  </si>
  <si>
    <t>0 ve 145</t>
  </si>
  <si>
    <t>75 ve 35</t>
  </si>
  <si>
    <t>0 ve 130</t>
  </si>
  <si>
    <t>1 Eylül-31 Mayıs</t>
  </si>
  <si>
    <t>100191
100199</t>
  </si>
  <si>
    <t>10021000</t>
  </si>
  <si>
    <t>ÇAVDAR; TOHUMLUK</t>
  </si>
  <si>
    <t>ÇAVDAR</t>
  </si>
  <si>
    <t>ARPA</t>
  </si>
  <si>
    <t>YULAF</t>
  </si>
  <si>
    <t>10051013</t>
  </si>
  <si>
    <t>MISIR (ÜÇLÜ MELEZ; TOHUMLUK)</t>
  </si>
  <si>
    <t xml:space="preserve">53640 ve 52000 </t>
  </si>
  <si>
    <t>53640 ton : 1 Eylül - 31 Mayıs; 52000 ton : 1 Aralık-31 Mayıs</t>
  </si>
  <si>
    <t>10063067</t>
  </si>
  <si>
    <t>PİRİNÇ (UZUN TANELİ, YARI HAŞLANMIŞ, TAM DEĞİRMENDEN GEÇİRİLMİŞ, UZUNLUK/GENİŞLİK=&gt;3)</t>
  </si>
  <si>
    <t>11071011</t>
  </si>
  <si>
    <t>BUĞDAY MALTI; UN ŞEKLİNDE (KAVRULMAMIŞ)</t>
  </si>
  <si>
    <t>11071019</t>
  </si>
  <si>
    <t>BUĞDAY MALTI; DİĞER ŞEKİLDE (KAVRULMAMIŞ)</t>
  </si>
  <si>
    <t>11071091</t>
  </si>
  <si>
    <t>DİĞER MALTLAR; UN ŞEKLİNDE (KAVRULMAMIŞ)</t>
  </si>
  <si>
    <t>10 ve 23,1</t>
  </si>
  <si>
    <t>11071099</t>
  </si>
  <si>
    <t>DİĞER MALTLAR (KAVRULMAMIŞ)</t>
  </si>
  <si>
    <t>0-10 ve 23,1</t>
  </si>
  <si>
    <t>27                              (19.05 üretiminde: 0)</t>
  </si>
  <si>
    <t>12059000</t>
  </si>
  <si>
    <t>REP/KOLZA TOHUMLARI (DİĞER)</t>
  </si>
  <si>
    <t>12060091
12060099</t>
  </si>
  <si>
    <t>0 ve 27</t>
  </si>
  <si>
    <t>1 Ocak-31 Ağustos</t>
  </si>
  <si>
    <t>17,3 ( Tohumluk: 15 Çoğaltım: 1)</t>
  </si>
  <si>
    <t>17,3 (Tohumluk: 1)</t>
  </si>
  <si>
    <t>12092950</t>
  </si>
  <si>
    <t>ACI BAKLA TOHUMU</t>
  </si>
  <si>
    <t>4 (Tohumluk: 1)</t>
  </si>
  <si>
    <t>17,3 (Tohumluk: 1) ve  ( Tohumluk: 15 Çoğaltım: 1)</t>
  </si>
  <si>
    <t>4 ve 17,3 (Tohumluk: 1)</t>
  </si>
  <si>
    <t>120770
1209</t>
  </si>
  <si>
    <t>12102010</t>
  </si>
  <si>
    <t>LÜPÜLİN; LÜPÜLİNLE ZENGİNLEŞTİRİLMİŞ ŞERBETÇİ OTU KOZALAKLARI (DANE, TOZ/PELLET)</t>
  </si>
  <si>
    <t>5 ve 10 ve 35</t>
  </si>
  <si>
    <t>20 (19.05 üretiminde: 0)</t>
  </si>
  <si>
    <t>15029010</t>
  </si>
  <si>
    <t>SIĞIR, KOYUN VEYA KEÇİLERİN DİĞER YAĞLARI; İNSAN GIDASI ÜRÜNLERİN İMALİNDE KULLANILANLAR HARİÇ</t>
  </si>
  <si>
    <t>0-2 ve 4</t>
  </si>
  <si>
    <t>0 ve 31,2</t>
  </si>
  <si>
    <t>1 Ocak-30 Ağustos</t>
  </si>
  <si>
    <t>0-5 ve 31,2</t>
  </si>
  <si>
    <t xml:space="preserve"> 1 Ocak-31 Ağustos</t>
  </si>
  <si>
    <t xml:space="preserve">0 ve 31,2 ve 46,8 </t>
  </si>
  <si>
    <t>0-12 ve 36</t>
  </si>
  <si>
    <t>1 Ocak- 31 Ağustos</t>
  </si>
  <si>
    <t>50 ve 24</t>
  </si>
  <si>
    <t>151411
151491</t>
  </si>
  <si>
    <t>19,5 (Kakao yağı eşdeğeri üretiminde: 0)</t>
  </si>
  <si>
    <t>46,8 (Teknik ve sinai : 35 aroma: 0)</t>
  </si>
  <si>
    <t>16024110</t>
  </si>
  <si>
    <t>HAZIR/KONSERVE EDİLMİŞ BUT VE BUT PARÇALARI; EVCİL DOMUZDAN</t>
  </si>
  <si>
    <t>16024919</t>
  </si>
  <si>
    <t>HAZIR VE KONSERVE EDİLMİŞ DİĞER PARÇALAR</t>
  </si>
  <si>
    <t>20 % reduction with a maximum duty of 50 %</t>
  </si>
  <si>
    <t>135 (Laboratuvarlarda analiz: 0)</t>
  </si>
  <si>
    <t>0 ve 135</t>
  </si>
  <si>
    <t>18,9 ve 135</t>
  </si>
  <si>
    <t>135 (Hemodiyaliz solüsyonu imalinde,  Aroma yapımında, Yem sanayiinde ve 19.05  imalinde: 0)</t>
  </si>
  <si>
    <t>135    (17.04, 18.06, 19.05 ve 2101.12 imallerinde : 20)</t>
  </si>
  <si>
    <t>20019050
20019097</t>
  </si>
  <si>
    <t>0 ve 39</t>
  </si>
  <si>
    <t>0 ve 135,9</t>
  </si>
  <si>
    <t>13 % ad valorem</t>
  </si>
  <si>
    <t>15 % ad valorem</t>
  </si>
  <si>
    <t>25 % ad valorem</t>
  </si>
  <si>
    <t>0 ve 58,5</t>
  </si>
  <si>
    <t>20081999</t>
  </si>
  <si>
    <t>DİĞER MEYVALAR VE YENİLEN DİĞER BİTKİLER; KAVRULMAMIŞ; AMBALAJ=&lt;1 KG</t>
  </si>
  <si>
    <t>20091111</t>
  </si>
  <si>
    <t>PORTAKAL SUYU (DONDURULMUŞ;BRİX DEĞERİ 67'Yİ GEÇEN, 100 KG İÇİN KIYMETİ=&lt;30 EURO)</t>
  </si>
  <si>
    <t>20091199</t>
  </si>
  <si>
    <t>PORTAKAL SUYU (DONDURULMUŞ; BRİXS DEĞERİ 67'DEN AZ, DİĞER)</t>
  </si>
  <si>
    <t>20091200</t>
  </si>
  <si>
    <t>PORTAKAL SUYU (DONDURULMAMIŞ; BRİXS DEĞERİ 20'DEN AZ)</t>
  </si>
  <si>
    <t>20091998</t>
  </si>
  <si>
    <t>PORTAKAL SUYU (DİĞER; BRİX DEĞERİ 67'Yİ GEÇMEYEN, DİĞER)</t>
  </si>
  <si>
    <t>35 % ad valorem</t>
  </si>
  <si>
    <t>22041094</t>
  </si>
  <si>
    <t>ŞARAP; TAZE ÜZÜMDEN, KÖPÜKLÜ, KORUNMUŞ COĞRAFİ İŞARETİ (PGI) OLANLAR</t>
  </si>
  <si>
    <t>0-35-50-50,9 ve 70</t>
  </si>
  <si>
    <t>22042106</t>
  </si>
  <si>
    <t>ŞARAP; KORUNMUŞ MENŞE İŞARETİ (PDO) OLANLAR; MUHTEVASI =&lt;2 LİTRE</t>
  </si>
  <si>
    <t>22042107</t>
  </si>
  <si>
    <t>ŞARAP; KORUNMUŞ COĞRAFİ İŞARETİ (PGI) OLANLAR; MUHTEVASI =&lt;2 LİTRE</t>
  </si>
  <si>
    <t>22042111</t>
  </si>
  <si>
    <t>ALSACE ŞARABI; BEYAZ, KORUNMUŞ MENŞE İŞARETLİ (PDO), AB'DE ÜRETİLMİŞ, ALKOL &lt;=%15, MUHTEVASI&lt;=2LT</t>
  </si>
  <si>
    <t>22042112</t>
  </si>
  <si>
    <t>BORDEAUX ŞARABI; BEYAZ, KORUNMUŞ MENŞE İŞARETLİ (PDO), AB'DE ÜRETİLMİŞ, ALKOL &lt;=%15, MUHTEVASI&lt;=2LT</t>
  </si>
  <si>
    <t>22042113</t>
  </si>
  <si>
    <t>BOURGOGNE (BURGUNDY) ŞARABI; BEYAZ, KORUNMUŞ MENŞE İŞARETLİ (PDO), AB'DE ÜRETİLMİŞ, ALKOL &lt;=%15, MUH</t>
  </si>
  <si>
    <t>22042117</t>
  </si>
  <si>
    <t>VAL DE LOİRE (LOİRE VALLEY) ŞARABI; BEYAZ, KORUNMUŞ MENŞE İŞARETLİ (PDO), AB'DE ÜRETİLMİŞ, ALKOL &lt;=%</t>
  </si>
  <si>
    <t>22042118</t>
  </si>
  <si>
    <t>MOSEL - SAAR - RUWER ŞARABI; BEYAZ, KORUNMUŞ MENŞE İŞARETLİ (PDO), AB'DE ÜRETİLMİŞ, ALKOL &lt;=%15, MUH</t>
  </si>
  <si>
    <t>22042122</t>
  </si>
  <si>
    <t>RHEİNHESSEN ŞARABI; BEYAZ, KORUNMUŞ MENŞE İŞARETLİ (PDO), AB'DE ÜRETİLMİŞ, ALKOL &lt;=%15, MUHTEVASI&lt;=2</t>
  </si>
  <si>
    <t>22042127</t>
  </si>
  <si>
    <t xml:space="preserve">TRENTİNO, ALTO ADİGE VE FRİULİ ŞARABI; BEYAZ, KORUNMUŞ MENŞE İŞARETLİ (PDO), AB'DE ÜRETİLMİŞ, ALKOL </t>
  </si>
  <si>
    <t>22042128</t>
  </si>
  <si>
    <t>VENETO ŞARABI; BEYAZ, KORUNMUŞ MENŞE İŞARETLİ (PDO), AB'DE ÜRETİLMİŞ, ALKOL &lt;=%15, MUHTEVASI&lt;=2LT</t>
  </si>
  <si>
    <t>22042132</t>
  </si>
  <si>
    <t>VİNHO VERDE ŞARABI; BEYAZ, KORUNMUŞ MENŞE İŞARETLİ (PDO), AB'DE ÜRETİLMİŞ, ALKOL &lt;=%15, MUHTEVASI&lt;=2</t>
  </si>
  <si>
    <t>22042142</t>
  </si>
  <si>
    <t>BORDEAUX ŞARABI; BEYAZ DIŞINDAKİLER, KORUNMUŞ MENŞE İŞARETLİ (PDO), AB'DE ÜRETİLMİŞ, ALKOL &lt;=%15, MU</t>
  </si>
  <si>
    <t>22042143</t>
  </si>
  <si>
    <t>BOURGOGNE (BURGUNDY) ŞARABI; BEYAZ DIŞINDAKİLER, KORUNMUŞ MENŞE İŞARETLİ (PDO), AB'DE ÜRETİLMİŞ, ALK</t>
  </si>
  <si>
    <t>22042144</t>
  </si>
  <si>
    <t xml:space="preserve">BEAUJOTAİS ŞARABI; BEYAZ DIŞINDAKİLER, KORUNMUŞ MENŞE İŞARETLİ (PDO), AB'DE ÜRETİLMİŞ, ALKOL &lt;=%15, </t>
  </si>
  <si>
    <t>22042146</t>
  </si>
  <si>
    <t>VALLÉE DU RHONE ŞARABI; BEYAZ DIŞINDAKİLER, KORUNMUŞ MENŞE İŞARETLİ (PDO), AB'DE ÜRETİLMİŞ, ALKOL &lt;=</t>
  </si>
  <si>
    <t>22042147</t>
  </si>
  <si>
    <t>LANGUEDOC-ROUSSİLLON ŞARABI; BEYAZ DIŞINDAKİLER, KORUNMUŞ MENŞE İŞARETLİ (PDO),AB'DE ÜRETİLMİŞ, ALKO</t>
  </si>
  <si>
    <t>22042162</t>
  </si>
  <si>
    <t>PİEMONTE (PİEMONT) ŞARABI; BEYAZ DIŞINDAKİLER, KORUNMUŞ MENŞE İŞARETLİ (PDO), AB'DE ÜRETİLMİŞ, ALKOL</t>
  </si>
  <si>
    <t>22042166</t>
  </si>
  <si>
    <t xml:space="preserve">TOSCANA (TUSCANY) ŞARABI; BEYAZ DIŞINDAKİLER, KORUNMUŞ MENŞE İŞARETLİ (PDO), AB'DE ÜRETİLMİŞ, ALKOL </t>
  </si>
  <si>
    <t>22042168</t>
  </si>
  <si>
    <t>VENETO ŞARABI; BEYAZ DIŞINDAKİLER, KORUNMUŞ MENŞE İŞARETLİ (PDO), AB'DE ÜRETİLMİŞ, ALKOL &lt;=%15, MUHT</t>
  </si>
  <si>
    <t>22042169</t>
  </si>
  <si>
    <t>DAO, BAİRRADA VE DOURO ŞARABI; BEYAZ DIŞINDAKİLER, KORUNMUŞ MENŞE İŞARETLİ (PDO), AB'DE ÜRETİLMİŞ,AL</t>
  </si>
  <si>
    <t>22042176</t>
  </si>
  <si>
    <t>RİOJA ŞARABI; BEYAZ DIŞINDAKİLER, KORUNMUŞ MENŞE İŞARETLİ (PDO), AB'DE ÜRETİLMİŞ, ALKOL &lt;=%15, MUHTE</t>
  </si>
  <si>
    <t>22042189</t>
  </si>
  <si>
    <t>PORT ŞARABI; PDO VEYA PGI İŞARETLİ, AB'DE ÜRETİLMİŞ, %15&lt;ALKOL&lt;%22, MUHTEVASI&lt;=2LT</t>
  </si>
  <si>
    <t>22042958</t>
  </si>
  <si>
    <t>22042980</t>
  </si>
  <si>
    <t>BEYAZ DIŞINDAKİ ŞARAPLAR; KORUNMUŞ COĞRAFİ İŞARETLİ (PGI), AB'DE ÜRETİLMİŞ, ALKOL &lt;=%15, MUHTEVASI&gt;2</t>
  </si>
  <si>
    <t>22042983</t>
  </si>
  <si>
    <t>BEYAZ ŞARAPLAR; AB'DE ÜRETİLMİŞ, ALKOL &lt;=%15, MUHTEVASI&gt;2LT</t>
  </si>
  <si>
    <t>22042984</t>
  </si>
  <si>
    <t>BEYAZ DIŞINDAKİ ŞARAPLAR AB'DE ÜRETİLMİŞ, ALKOL &lt;=%15, MUHTEVASI&gt;2LT</t>
  </si>
  <si>
    <t>22060031</t>
  </si>
  <si>
    <t>ELMA ŞARABI VE ARMUT ŞARABI; KÖPÜKLÜ</t>
  </si>
  <si>
    <t>22060051</t>
  </si>
  <si>
    <t>ELMA ŞARABI VE ARMUT ŞARABI; KÖPÜKSÜZ, MUHTEVA=&lt;2 LT.</t>
  </si>
  <si>
    <t>25 ve 30- İlaç sanayi: 0</t>
  </si>
  <si>
    <t>23032010</t>
  </si>
  <si>
    <t>ŞEKER PANCARININ ETLİ KISIMLARI</t>
  </si>
  <si>
    <t>23033000</t>
  </si>
  <si>
    <t>BİRACILIK VE DAMITIK İÇKİ SANAYİNİN POSA VE ARTIKLARI</t>
  </si>
  <si>
    <t>5; AB:0</t>
  </si>
  <si>
    <t>23064900</t>
  </si>
  <si>
    <t>REP VEYA KOLZA TOHUMU YAĞI ÜRETİMİNDEN ARTA KALAN DİĞER KÜSPE VE KATI ATIKLAR</t>
  </si>
  <si>
    <t>23091013</t>
  </si>
  <si>
    <t xml:space="preserve">KEDİ, KÖPEK MAMA;%10=&lt;SÜT ÜR&lt;50,NİŞASTA =&lt;% 10,GLİKOZ,GLİKOZ ŞRB,MALTODEKSTRİN,MALTODEKSTRİN ŞURUBU </t>
  </si>
  <si>
    <t>23091015</t>
  </si>
  <si>
    <t>KEDİ, KÖPEK MAMA;%50&lt;=SÜT ÜR&lt;%75,NİŞASTA =&lt;% 10,GLİKOZ,GLİKOZ ŞRB,MALTODEKSTRİN,MALTODEKSTRİN ŞURUBU</t>
  </si>
  <si>
    <t>23091019</t>
  </si>
  <si>
    <t>KEDİ, KÖPEK MAMA; SÜT ÜR=&gt;%75,NİŞASTA =&lt;% 10,GLİKOZ,GLİKOZ ŞURUBU,MALTODEKSTRİN,MALTODEKSTRİN ŞURUBU</t>
  </si>
  <si>
    <t>23091033</t>
  </si>
  <si>
    <t>KEDİ, KÖPEK MAMA;%10=&lt;SÜT ÜR&lt;% 50,%10&lt;NİŞASTA =&lt;%30,GLİKOZ,GLİKOZ ŞRB,MALTODEKSTRİN,MALTODEKSTRİN ŞR</t>
  </si>
  <si>
    <t>23091059</t>
  </si>
  <si>
    <t>KEDİ, KÖPEK MAMA;SÜT Ü.=&gt;% 50,NİŞASTA &gt;%30,GLİKOZ,GLİKOZ ŞRB,MALTODEKSTRİN,MALTODEKSTRİN ŞRB.İÇEREN(</t>
  </si>
  <si>
    <t>0-4,2 ve 8,5</t>
  </si>
  <si>
    <t>23099039</t>
  </si>
  <si>
    <t>HAYVAN GIDASI; SÜT ÜR.=&gt;75,NİŞASTA =&lt;% 10,GLİKOZ,GLİKOZ ŞURUBU,MALTODEKSTRİN,MALTODEKSTRİN ŞURUBU İÇ</t>
  </si>
  <si>
    <t>23099053</t>
  </si>
  <si>
    <t>HAYVAN GIDASI;%10=&lt;SÜT ÜR.&lt;% 50,NİŞASTA &gt;%30,GLİKOZ,GLİKOZ ŞRB,MALTODEKSTRİN,MALTODEKSTRİN ŞRB.İÇERE</t>
  </si>
  <si>
    <t>23099059</t>
  </si>
  <si>
    <t>HAYVAN GIDASI;SÜT ÜR.=&gt;% 50,NİŞASTA &gt;%30,GLİKOZ,GLİKOZ ŞRB,MALTODEKSTRİN,MALTODEKSTRİN ŞRB.İÇEREN</t>
  </si>
  <si>
    <t>0 ve 4 ve 7,8</t>
  </si>
  <si>
    <t>0-2-4-3,9 ve 7,8</t>
  </si>
  <si>
    <t>24011085</t>
  </si>
  <si>
    <t>TÜTÜN; FIRINDA KURUTULMUŞ (SAPLI, DAMARLI)</t>
  </si>
  <si>
    <t>Muaf</t>
  </si>
  <si>
    <t>25                              (19.05 üretiminde: 0)</t>
  </si>
  <si>
    <t>22042148</t>
  </si>
  <si>
    <t>VAL DE LOİRE (LOİRE VALLEY) ŞARABI; BEYAZ DIŞINDA,KORUNMUŞ MENŞE İŞARETLİ (PDO),AB'DE ÜRETİLMİŞ, ALK</t>
  </si>
  <si>
    <t>10 ve 15</t>
  </si>
  <si>
    <t>22042982</t>
  </si>
  <si>
    <t>BEYAZ DIŞINDAKİ ŞARAPLAR; DİĞER SEPAJ (TEK BİR ÜZÜM ÇEŞİDİNDEN), AB'DE ÜRETİLMİŞ, ALKOL &lt;=%15, MUHTE</t>
  </si>
  <si>
    <t>22043010</t>
  </si>
  <si>
    <t>DİĞER ÜZÜM ŞIRALARI; FERMENTELİ/FERMANTASYONU ALKOL İLAVESİNDEN BAŞKACA DURDURULMUŞ</t>
  </si>
  <si>
    <t>10 ve 45</t>
  </si>
  <si>
    <t>20 ve 31,2</t>
  </si>
  <si>
    <t>22042185</t>
  </si>
  <si>
    <t>MADEİRA VE SETUBAL MUSCATEL ŞARABI; PDO VEYA PGI İŞARETLİ, AB'DE ÜRETİLMİŞ, %15&lt;ALKOL&lt;%22, MUHTEVASI</t>
  </si>
  <si>
    <t>01051300</t>
  </si>
  <si>
    <t>ÖRDEK; AĞIRLIK &lt;= 185 GR</t>
  </si>
  <si>
    <t>15091010</t>
  </si>
  <si>
    <t>ZEYTİNYAĞI; SAF LAMPANT</t>
  </si>
  <si>
    <t>22042979</t>
  </si>
  <si>
    <t>BEYAZ ŞARAPLAR; KORUNMUŞ COĞRAFİ İŞARETLİ (PGI), AB'DE ÜRETİLMİŞ, ALKOL &lt;=%15, MUHTEVASI&gt;2LT</t>
  </si>
  <si>
    <t>22042942</t>
  </si>
  <si>
    <t>22042119</t>
  </si>
  <si>
    <t>PFALZ ŞARABI; BEYAZ, KORUNMUŞ MENŞE İŞARETLİ (PDO), AB'DE ÜRETİLMİŞ, ALKOL &lt;=%15, MUHTEVASI&lt;=2LT</t>
  </si>
  <si>
    <t>16024210</t>
  </si>
  <si>
    <t>HAZIR/KONSERVE EDİLMİŞ KOL VE KOL PARÇALARI; EVCİL DOMUZDAN</t>
  </si>
  <si>
    <t>23031019</t>
  </si>
  <si>
    <t>MISIR NİŞASTASI İMALAT ARTIKLARI; PROTEİN ORANI = &lt; % 40</t>
  </si>
  <si>
    <t>22042186</t>
  </si>
  <si>
    <t>SHERRY ŞARABI; PDO VEYA PGI İŞARETLİ, AB'DE ÜRETİLMİŞ, %15&lt;ALKOL&lt;%22, MUHTEVASI&lt;=2LT</t>
  </si>
  <si>
    <t>02091090</t>
  </si>
  <si>
    <t>DOMUZLARIN DİĞER YAĞI (DERİ ALTI YAĞI (LARD) HARİÇ)</t>
  </si>
  <si>
    <t>22042171</t>
  </si>
  <si>
    <t>NAVARRA ŞARABI; BEYAZ DIŞINDAKİLER, KORUNMUŞ MENŞE İŞARETLİ (PDO), AB'DE ÜRETİLMİŞ, ALKOL &lt;=%15, MUH</t>
  </si>
  <si>
    <t>02075593</t>
  </si>
  <si>
    <t>KAZIN YAĞLI KARACİĞERLERİ (DONDURULMUŞ)</t>
  </si>
  <si>
    <t>22042126</t>
  </si>
  <si>
    <t>TOSCANA (TUSCANY) ŞARABI; BEYAZ, KORUNMUŞ MENŞE İŞARETLİ (PDO), AB'DE ÜRETİLMİŞ, ALKOL &lt;=%15, MUHTEV</t>
  </si>
  <si>
    <t>22042918</t>
  </si>
  <si>
    <t>DİĞER ŞARAPLAR; BEYAZ, KORUNMUŞ MENŞE İŞARETLİ (PDO), AB'DE ÜRETİLMİŞ, ALKOL &lt;=%15, MUHTEVASI&gt;2LT</t>
  </si>
  <si>
    <t>22089091</t>
  </si>
  <si>
    <t>ETİL ALKOL; TAĞYİR EDİLMEMİŞ, DİĞER, MUHTEVA=&lt;2LT, ALKOL DERECESİ&lt;%80</t>
  </si>
  <si>
    <t>07052100</t>
  </si>
  <si>
    <t>BAŞLI HİNDİBA (TAZE/SOĞUTULMUŞ)</t>
  </si>
  <si>
    <t>22042174</t>
  </si>
  <si>
    <t>PENEDÉS ŞARABI; BEYAZ DIŞINDAKİLER, KORUNMUŞ MENŞE İŞARETLİ (PDO), AB'DE ÜRETİLMİŞ, ALKOL &lt;=%15, MUH</t>
  </si>
  <si>
    <t>22042136</t>
  </si>
  <si>
    <t>RİOJA ŞARABI; BEYAZ, KORUNMUŞ MENŞE İŞARETLİ (PDO), AB'DE ÜRETİLMİŞ, ALKOL &lt;=%15, MUHTEVASI&lt;=2LT</t>
  </si>
  <si>
    <t>22042167</t>
  </si>
  <si>
    <t>TRENTİNO VE ALTO ADİGE ŞARABI; BEYAZ DIŞINDAKİLER,KORUNMUŞ MENŞE İŞARETLİ (PDO), AB'DE ÜRETİLMİŞ,ALK</t>
  </si>
  <si>
    <t>22042946</t>
  </si>
  <si>
    <t>15019000</t>
  </si>
  <si>
    <t>DİĞER KÜMES HAYVANLARININ KATI YAĞLARI (02.09 VE 15.03 POZİSYONLARINDAKİLER HARİÇ)</t>
  </si>
  <si>
    <t>35029090</t>
  </si>
  <si>
    <t>ALBÜMİNATLAR VE DİĞER ALBÜMİN TÜREVLERİ</t>
  </si>
  <si>
    <t>22042187</t>
  </si>
  <si>
    <t>MARSALA ŞARABI; PDO VEYA PGI İŞARETLİ, AB'DE ÜRETİLMİŞ, %15&lt;ALKOL&lt;%22, MUHTEVASI&lt;=2LT</t>
  </si>
  <si>
    <t>17011490</t>
  </si>
  <si>
    <t>DİĞER KAMIŞ ŞEKERİ</t>
  </si>
  <si>
    <t>45011000</t>
  </si>
  <si>
    <t>TABİİ MANTAR (İŞLENMEMİŞ/BASİT BİR ŞEKİLDE HAZIRLANMIŞ)</t>
  </si>
  <si>
    <t>22042123</t>
  </si>
  <si>
    <t>TOKAY ŞARABI; BEYAZ, KORUNMUŞ MENŞE İŞARETLİ (PDO), AB'DE ÜRETİLMİŞ, ALKOL &lt;=%15, MUHTEVASI&lt;=2LT</t>
  </si>
  <si>
    <t>16024190</t>
  </si>
  <si>
    <t>HAZIR/KONSERVE EDİLMİŞ BUT VE BUT PARÇALARI; DİĞER DOMUZLARDAN</t>
  </si>
  <si>
    <t>24011070</t>
  </si>
  <si>
    <t>TÜTÜN; GÖLGEDE KURUTULMUŞ, KOYU RENKLİ (SAPLI, DAMARLI)</t>
  </si>
  <si>
    <t>17029071</t>
  </si>
  <si>
    <t>KARAMEL; KURU HALDE AĞIRLIK İTİBARİYLE % 50/DAHA FAZLA SAKKAROZ İÇEREN</t>
  </si>
  <si>
    <t>22042981</t>
  </si>
  <si>
    <t>BEYAZ ŞARAPLAR; DİĞER SEPAJ (TEK BİR ÜZÜM ÇEŞİDİNDEN), AB'DE ÜRETİLMİŞ, ALKOL &lt;=%15, MUHTEVASI&gt;2LT</t>
  </si>
  <si>
    <t>22042913</t>
  </si>
  <si>
    <t>24011035</t>
  </si>
  <si>
    <t>TÜTÜN; GÖLGEDE KURUTULMUŞ, AÇIK RENKLİ (SAPLI, DAMARLI)</t>
  </si>
  <si>
    <t>22042947</t>
  </si>
  <si>
    <t>LANGUEDOC - ROUSSİLLON ŞARABI; BEYAZ DIŞINDAKİLER, KORUNMUŞ MENŞE İŞARETLİ (PDO), AB'DE ÜRETİLMİŞ,AL</t>
  </si>
  <si>
    <t>22089099</t>
  </si>
  <si>
    <t>ETİL ALKOL; TAĞYİR EDİLMEMİŞ, DİĞER, MUHTEVA&gt;2LT, ALKOL DERECESİ&lt;%80</t>
  </si>
  <si>
    <t>19022010</t>
  </si>
  <si>
    <t>MAKARNA (DOLDURULMUŞ) BALIK, YUMUŞAKÇA, KABUKLU HAYVAN VB. ORANI&gt;% 20</t>
  </si>
  <si>
    <t>22042137</t>
  </si>
  <si>
    <t>VALENCİA ŞARABI; BEYAZ, KORUNMUŞ MENŞE İŞARETLİ (PDO), AB'DE ÜRETİLMİŞ, ALKOL &lt;=%15, MUHTEVASI&lt;=2LT</t>
  </si>
  <si>
    <t>07119050</t>
  </si>
  <si>
    <t>SOĞANLAR (GEÇİCİ KONSERVE)</t>
  </si>
  <si>
    <t>08103030</t>
  </si>
  <si>
    <t>KIRMIZI FRENK ÜZÜMÜ (TAZE)</t>
  </si>
  <si>
    <t>08119019</t>
  </si>
  <si>
    <t>MEYVELER VE SERT KABUKLU MEYVELER; ŞEKER ORANI &gt;%13 (İLAVE ŞEKER İÇEREN)</t>
  </si>
  <si>
    <t>12101000</t>
  </si>
  <si>
    <t>ŞERBETÇİ OTU KOZALAKLARI (DANE, TOZ/PELLET ŞEKLİNE GETİRİLMEMİŞ)</t>
  </si>
  <si>
    <t>35029020</t>
  </si>
  <si>
    <t>DİĞER ALBÜMİNLER; İNSAN GIDASI OLARAK KULLANILMAYA ELVERİŞLİ OLMAYANLAR</t>
  </si>
  <si>
    <t>06021010</t>
  </si>
  <si>
    <t>KÖKLENDİRİLMEMİŞ ASMA ÇELİKLERİ VE DALDIRMALAR</t>
  </si>
  <si>
    <t>22042134</t>
  </si>
  <si>
    <t>PENEDÉS ŞARABI; BEYAZ, KORUNMUŞ MENŞE İŞARETLİ (PDO), AB'DE ÜRETİLMİŞ, ALKOL &lt;=%15, MUHTEVASI&lt;=2LT</t>
  </si>
  <si>
    <t>15132919</t>
  </si>
  <si>
    <t>PALM ÇEKİRDEĞİ, BABASSU YAĞI KATI FRAKSİYONLARI; DİĞER</t>
  </si>
  <si>
    <t>22042944</t>
  </si>
  <si>
    <t xml:space="preserve">BEAUJOLAİS ŞARABI; BEYAZ DIŞINDAKİLER, KORUNMUŞ MENŞE İŞARETLİ (PDO), AB'DE ÜRETİLMİŞ, ALKOL &lt;=%15, </t>
  </si>
  <si>
    <t>24012070</t>
  </si>
  <si>
    <t>TÜTÜN; GÖLGEDE KURUTULMUŞ, KOYU RENKLİ (SAPLARI TAMAMEN VEYA KISMEN KOPARILMIŞ, DAMARI ÇIKARILMIŞ)</t>
  </si>
  <si>
    <t>07108085</t>
  </si>
  <si>
    <t>KUŞKONMAZLAR (DONDURULMUŞ)</t>
  </si>
  <si>
    <t>16024915</t>
  </si>
  <si>
    <t>HAZIR/KONSERVE BUT, KOL, BEL, BOYUN VE PARÇA.EVCİL DOMUZ, ET; SAKATAT=&gt;%80</t>
  </si>
  <si>
    <t>22042191</t>
  </si>
  <si>
    <t>DİĞER ŞARAPLAR; AB'DE ÜRETİLMİŞ, %15&lt;ALKOL&lt;%22, MUHTEVASI&lt;=2LT</t>
  </si>
  <si>
    <t>22042943</t>
  </si>
  <si>
    <t>02075290</t>
  </si>
  <si>
    <t>KAZ; PARÇALANMAMIŞ (DONDURULMUŞ), %75'LİK</t>
  </si>
  <si>
    <t>08029010</t>
  </si>
  <si>
    <t>PEKAN CEVİZİ; (TAZE/KURUTULMUŞ)</t>
  </si>
  <si>
    <t>10079000</t>
  </si>
  <si>
    <t>TANE DARI (KOCA DARI); TOHUMLUK OLMAYAN</t>
  </si>
  <si>
    <t>23024010</t>
  </si>
  <si>
    <t>KAVUZ, KEPEK VE DİĞER KALINTILAR;HUBUBATTAN NİŞASTA =&lt;%28, GÖZ BÜY.=0, 2MM. KÜL=&gt;% 1, 5</t>
  </si>
  <si>
    <t>15011010</t>
  </si>
  <si>
    <t>ERİTİLMİŞ DOMUZ YAĞI (LARD); SINAİ AMAÇLI, (İNSAN GIDASI ÜRÜNLERİN İMALİNDE KULLANILANLAR HARİÇ)</t>
  </si>
  <si>
    <t>02074595</t>
  </si>
  <si>
    <t>ÖRDEĞİN DİĞER KARACİĞERLERİ (DONDURULMUŞ)</t>
  </si>
  <si>
    <t>22042990</t>
  </si>
  <si>
    <t>DİĞER ŞARAPLAR; DİĞER, PDO VEYA PGI İŞARETLİ, AB'DE ÜRETİLMİŞ, %15&lt;ALKOL&lt;=%22, MUHTEVASI&gt;2LT</t>
  </si>
  <si>
    <t>17011290</t>
  </si>
  <si>
    <t>PANCAR ŞEKERİ; DİĞER</t>
  </si>
  <si>
    <t>20056000</t>
  </si>
  <si>
    <t>KUŞKONMAZ; SİRKESİZ, KONSERVE EDİLMİŞ (DONDURULMAMIŞ)</t>
  </si>
  <si>
    <t>07142010</t>
  </si>
  <si>
    <t>TATLI PATATES TAZE, BÜTÜN (İNSAN GIDASI OLARAK KULLANILMAYA UYGUN HALDE)</t>
  </si>
  <si>
    <t>16029051</t>
  </si>
  <si>
    <t>HAZIR/KONSERVE ET, SAKATAT, KAN; EVCİL DOMUZ ETİ/SAKATATI İÇEREN</t>
  </si>
  <si>
    <t>22042912</t>
  </si>
  <si>
    <t>BORDEAUX ŞARABI; BEYAZ, KORUNMUŞ MENŞE İŞARETLİ (PDO), AB'DE ÜRETİLMİŞ, ALKOL &lt;=%15, MUHTEVASI&gt;2LT</t>
  </si>
  <si>
    <t>20082051</t>
  </si>
  <si>
    <t>ANANAS; İLAVE ALKOL İÇERMEYEN, İLAVE ŞEKER İÇEREN, AMBALAJ&gt;1 KG, ŞEKER ORANI&gt;% 17</t>
  </si>
  <si>
    <t>11042930</t>
  </si>
  <si>
    <t>HUBUBAT (DİĞERLERİ); YUVARLATILMIŞ</t>
  </si>
  <si>
    <t>07115100</t>
  </si>
  <si>
    <t>MANTAR; AGARİCUS CİNSİ (GEÇİCİ KONSERVE)</t>
  </si>
  <si>
    <t>08039090</t>
  </si>
  <si>
    <t>MUZ (PLANTAİN HARİÇ); KURUTULMUŞ</t>
  </si>
  <si>
    <t>04039039</t>
  </si>
  <si>
    <t>YAYIK ALTI SÜT, KREMA, KEFİR (TOZ, GRANÜL, KATI ŞEKİLDE, KATI YAĞ &gt;% 27, TATLANDIRICILI)</t>
  </si>
  <si>
    <t>16029031</t>
  </si>
  <si>
    <t>HAZIR/KONSERVE ET, SAKATAT, KAN; AV HAYVANI/TAVŞANDAN</t>
  </si>
  <si>
    <t>15100010</t>
  </si>
  <si>
    <t>ZEYTİNYAĞI; HAM</t>
  </si>
  <si>
    <t>22042917</t>
  </si>
  <si>
    <t>07123200</t>
  </si>
  <si>
    <t>YAHUDİ KULAĞI (KURUTULMUŞ)</t>
  </si>
  <si>
    <t>08134065</t>
  </si>
  <si>
    <t>DEMİRHİNDİ, MAHUN ELMASI, EKMEK AĞACI, SAPODİLLO VE ÇARKIFELEK MEYVESİ, KARAMBOLA VE PİTAHAYA (KURUT</t>
  </si>
  <si>
    <t>16024913</t>
  </si>
  <si>
    <t>HAZIR/KONSERVE ED.BOYUN VE PARÇALARI; EVCİL DOMUZDAN, ET; SAKATAT =&gt;%80</t>
  </si>
  <si>
    <t>23062000</t>
  </si>
  <si>
    <t>KETEN TOHUMU YAĞI ÜRETİMİNDEN ARTA KALAN KÜSPE VE KATI ATIKLAR</t>
  </si>
  <si>
    <t>23069005</t>
  </si>
  <si>
    <t>MISIR EMBRİYOLARINDAN ARTA KALAN KÜSPE VE KATI ATIKLAR</t>
  </si>
  <si>
    <t>15132930</t>
  </si>
  <si>
    <t>PALM ÇEKİRDEĞİ, BABASSU YAĞI KATI FRAKSİYONLARI; TEKNİK, SINAİ AMAÇLI</t>
  </si>
  <si>
    <t>20084071</t>
  </si>
  <si>
    <t>ARMUT; İLAVE ALKOLSÜZ, İLAVE ŞEKER İÇEREN, AMBALAJ=&lt;1 KG, ŞEKER ORANI&gt;% 15</t>
  </si>
  <si>
    <t>08112011</t>
  </si>
  <si>
    <t>AHUDUDU, BÖĞÜRTLEN, DUT, LOGANBERRİER, SİYAH, BEYAZ VE KIRMIZI FRENK VE BEKTAŞİ ÜZÜMÜ; ŞEK.ORANI &gt;%1</t>
  </si>
  <si>
    <t>15132190</t>
  </si>
  <si>
    <t>PALM ÇEKİRDEĞİ/BABASSU YAĞI; HAM DİĞER</t>
  </si>
  <si>
    <t>11063010</t>
  </si>
  <si>
    <t>MUZA AİT UN, EZME VE TOZLARI</t>
  </si>
  <si>
    <t>01061100</t>
  </si>
  <si>
    <t>MAYMUNLAR</t>
  </si>
  <si>
    <t>20089772</t>
  </si>
  <si>
    <t>KONSERVE EDİLMİŞ KARIŞIMLAR;AĞIRLIK İTİBARİYLE &gt;=%50 TROPİKAL MEYVA İÇEREN, &lt;= 1KG, İLAVE ŞEKERLİ, İ</t>
  </si>
  <si>
    <t>15149910</t>
  </si>
  <si>
    <t>REP, KOLZA, HARDAL YAĞI VE FRAKSİYONLARI; DİĞER (TEKNİK/SINAİ AMAÇLI)</t>
  </si>
  <si>
    <t>15161010</t>
  </si>
  <si>
    <t>HAYVANSAL YAĞLAR VB. FRAKSİYONLARI (AMBALAJLI &lt;=1 KG)</t>
  </si>
  <si>
    <t>22042993</t>
  </si>
  <si>
    <t>BEYAZ ŞARAP; AB'DE ÜRETİLMEMİŞ, PDO VEYA PGI İŞARETLİ, MUHTEVA&gt;2LT</t>
  </si>
  <si>
    <t>20098195</t>
  </si>
  <si>
    <t>YABAN MERSİNİ (VACCİNİUM MACROCARPON TÜRÜ) SUYU; BRİX DEĞERİ &lt;= 67, İLAVE ŞEKER İÇERMEYEN</t>
  </si>
  <si>
    <t>35022010</t>
  </si>
  <si>
    <t>SÜT ALBÜMİNİ; İNSAN GIDASI OLARAK KULLANILMAYA ELVERİŞLİ OLMAYAN</t>
  </si>
  <si>
    <t>35021110</t>
  </si>
  <si>
    <t>YUMURTA ALBÜMİNİ; KURUTULMUŞ, İNSAN GIDASI OLARAK KULLANILMAYA ELVERİŞLİ OLMAYAN</t>
  </si>
  <si>
    <t>11041969</t>
  </si>
  <si>
    <t>ARPA; FLOKON HALİNDEKİ TANELER</t>
  </si>
  <si>
    <t>15159021</t>
  </si>
  <si>
    <t>TÜTÜN TOHUMU YAĞI VE FRAKSİYONLARI (HAM, TEKNİK, SINAİ AMAÇLI)</t>
  </si>
  <si>
    <t>15131110</t>
  </si>
  <si>
    <t>HİNDİSTAN CEVİZİ YAĞI, FRAKSİYONLARI; HAM, TEKNİK, SINAİ AMAÇLI</t>
  </si>
  <si>
    <t>15119091</t>
  </si>
  <si>
    <t>DİĞER PALM YAĞI VE DİĞER FRAKSİYONLARI; TEKNİK/SINAİ AMAÇLARLA KULLANILANLAR</t>
  </si>
  <si>
    <t>15159029</t>
  </si>
  <si>
    <t>TÜTÜN TOHUMU YAĞI VE FRAKSİYONLARI (HAM, DİĞER)</t>
  </si>
  <si>
    <t>12129400</t>
  </si>
  <si>
    <t>HİNDİBA KÖKLERİ</t>
  </si>
  <si>
    <t>22042192</t>
  </si>
  <si>
    <t>DİĞER ŞARAPLAR; AB'DE ÜRETİLMİŞ, ALKOL&gt;%22, MUHTEVASI&lt;=2LT</t>
  </si>
  <si>
    <t>15081090</t>
  </si>
  <si>
    <t>YER FISTIĞI YAĞI, FRAKSİYONLARI; HAM, DİĞER</t>
  </si>
  <si>
    <t>20089797</t>
  </si>
  <si>
    <t xml:space="preserve">KONSERVE EDİLMİŞ DİĞER KARIŞIMLAR;TROPİKAL MEYVA &gt;=%50, NET MUHTEVA &lt; 4.5KG, İLAVE ŞEKER YOK, İLAVE </t>
  </si>
  <si>
    <t>15131919</t>
  </si>
  <si>
    <t>HİNDİSTAN CEVİZİ YAĞI KATI FRAKSİYONLARI; DİĞER</t>
  </si>
  <si>
    <t>20089928</t>
  </si>
  <si>
    <t>DİĞER MEYVELER (İLAVE ALKOLLÜ, ŞEKER&gt;% 9, ALKOL=&lt;%11, 85)</t>
  </si>
  <si>
    <t>15119011</t>
  </si>
  <si>
    <t>PALM YAĞI KATI FRAKSİYONLARI; AMBALAJLI=&lt;1 KG</t>
  </si>
  <si>
    <t>22042989</t>
  </si>
  <si>
    <t>PORT ŞARABI; DİĞER, PDO VEYA PGI İŞARETLİ, AB'DE ÜRETİLMİŞ, %15&lt;ALKOL&lt;=%22, MUHTEVASI&gt;2LT</t>
  </si>
  <si>
    <t>20089941</t>
  </si>
  <si>
    <t>ZENCEFİL (İLAVE ALKOLSÜZ, İLAVE ŞEKERLİ, AMBALAJ&gt;1 KG)</t>
  </si>
  <si>
    <t>20089776</t>
  </si>
  <si>
    <t>KONSERVE EDİLMİŞ DİĞER KARIŞIMLAR; TROPİKAL MEYVA &gt;= %50, İLAVE ŞEKER İÇEREN, İLAVE ALKOL İÇERMEYEN</t>
  </si>
  <si>
    <t>15155011</t>
  </si>
  <si>
    <t>SUSAM YAĞI VE FRAKSİYONLARI (HAM, TEKNİK, SINAİ AMAÇLI)</t>
  </si>
  <si>
    <t>01059910</t>
  </si>
  <si>
    <t>ÖRDEK (AĞIRLIK &gt;185 GR)</t>
  </si>
  <si>
    <t>15153010</t>
  </si>
  <si>
    <t>HİNT YAĞI VE FRAKSİYONLARI; DOKUNABİLİR LİF, PLASTİK MADDE İMALİNE MAHSUS</t>
  </si>
  <si>
    <t>01061300</t>
  </si>
  <si>
    <t>DEVELER VE DİĞER DEVEGİLLER (CAMELİDAE)</t>
  </si>
  <si>
    <t>15149110</t>
  </si>
  <si>
    <t>REP, KOLZA, HARDAL YAĞI VE FRAKSİYONLARI; HAM (TEKNİK/SINAİ AMAÇLI)</t>
  </si>
  <si>
    <t>15089010</t>
  </si>
  <si>
    <t>YER FISTIĞI YAĞI, FRAKSİYONLARI; DİĞER, TEKNİK/SINAİ AMAÇLARLA KULLANILANLAR</t>
  </si>
  <si>
    <t>01059920</t>
  </si>
  <si>
    <t>KAZ (AĞIRLIK &gt;185 GR)</t>
  </si>
  <si>
    <t>15030011</t>
  </si>
  <si>
    <t>DOMUZ YAĞI STEARİNİ VE OLEOSTERİNİ; SINAİ AMAÇLARLA KULLANILAN</t>
  </si>
  <si>
    <t>01023100</t>
  </si>
  <si>
    <t>BUFALO; DAMIZLIK</t>
  </si>
  <si>
    <t>08134050</t>
  </si>
  <si>
    <t>PAPAYA (KURUTULMUŞ)</t>
  </si>
  <si>
    <t>10082100</t>
  </si>
  <si>
    <t>DARI (CİN VE KUM DARI); TOHUMLUK</t>
  </si>
  <si>
    <t>15111010</t>
  </si>
  <si>
    <t>PALM YAĞI; HAM, TEKNİK/SINAİ AMAÇLARLA KULLANILANLAR</t>
  </si>
  <si>
    <t>15132110</t>
  </si>
  <si>
    <t>PALM ÇEKİRDEĞİ/BABASSU YAĞI VB. FRAKSİYONLARI (HAM)</t>
  </si>
  <si>
    <t>15152110</t>
  </si>
  <si>
    <t>MISIR YAĞI VE FRAKSİYONLARI; HAM, TEKNİK, SINAİ AMAÇLI</t>
  </si>
  <si>
    <t>20088011</t>
  </si>
  <si>
    <t>ÇİLEK; İLAVE ALKOL İÇEREN, ŞEKER ORANI&gt;% 9, ALKOL DERECESİ=&lt;% 11, 85</t>
  </si>
  <si>
    <t>15122110</t>
  </si>
  <si>
    <t>PAMUK TOHUMU YAĞI, FRAKSİYONLARI; HAM, TEKNİK/SINAİ AMAÇLARLA KULLANILANLAR</t>
  </si>
  <si>
    <t>15159031</t>
  </si>
  <si>
    <t>TÜTÜN TOHUMU YAĞI VE FRAKSİYONLARI (HAM OLMAYAN DİĞER, TEKNİK, SINAİ AMAÇLI)</t>
  </si>
  <si>
    <t>12073000</t>
  </si>
  <si>
    <t>HİNT YAĞI TOHUMU (KIRILMIŞ OLSUN OLMASIN)</t>
  </si>
  <si>
    <t>01063300</t>
  </si>
  <si>
    <t>DEVEKUŞLARI VE EMULAR (DROMAİUS NOVAEHOLLANDİAE)</t>
  </si>
  <si>
    <t>04089920</t>
  </si>
  <si>
    <t>DİĞER KABUKSUZ YUMURTA, SARILARI; DİĞER (YENİLMEYEN)</t>
  </si>
  <si>
    <t>17026080</t>
  </si>
  <si>
    <t>İNÜLİN ŞURUBU (KURU HALDE AĞIRLIK %50'DEN FAZLA FRUKTOZ İÇEREN)</t>
  </si>
  <si>
    <t>20093911</t>
  </si>
  <si>
    <t>DİĞER TURUNÇGİL SULARI (BRİXS DEĞERİ 67'DEN FAZLA, 100 KG İÇİN KIYMETİ 30 EURO'DAN AZ)</t>
  </si>
  <si>
    <t>20089937</t>
  </si>
  <si>
    <t>DİĞER MEYVELER (İLAVE ALKOL İÇEREN, ŞEKER&gt;%9, ALKOL DERECESİ=&lt;% 11, 85)</t>
  </si>
  <si>
    <t>17011210</t>
  </si>
  <si>
    <t>PANCAR ŞEKERİ; RAFİNE EDİLECEK OLANLAR</t>
  </si>
  <si>
    <t>11062010</t>
  </si>
  <si>
    <t>KÖK VE YUMRULARIN UNU, EZMESİ VE TOZU; BAŞKA MADDELER KATILMIŞ</t>
  </si>
  <si>
    <t>17011310</t>
  </si>
  <si>
    <t>KAMIŞ ŞEKERİ; RAFİNE EDİLECEK OLANLAR (KURU HALDE SAKKAROZ MİKTARI POLARİMETRE OKUMA OLARAK &gt; %69 FA</t>
  </si>
  <si>
    <t>20082011</t>
  </si>
  <si>
    <t>ANANAS; İLAVE ALKOL İÇEREN, AMBALAJ&gt;1KG, ŞEKER ORANI&gt;% 17</t>
  </si>
  <si>
    <t>12113000</t>
  </si>
  <si>
    <t>KOKA YAPRAĞI</t>
  </si>
  <si>
    <t>20099071</t>
  </si>
  <si>
    <t>TURUNÇGİL, ANANAS SUYU KAR.(BRİX&lt; 67, 100 KG İÇİN DEĞER 30 EURO'DAN AZ, ŞEKER %30+)</t>
  </si>
  <si>
    <t>20089931</t>
  </si>
  <si>
    <t>TROPİKAL MEYVELER (İLAVE ALKOLLÜ, ŞEKER&gt;% 9, ALKOL DERECESİ&gt;% 11, 85)</t>
  </si>
  <si>
    <t>15122910</t>
  </si>
  <si>
    <t>PAMUK TOHUMU YAĞI, FRAKSİYONLARI; DİĞER, TEKNİK/SINAİ AMAÇLARLA KULLANILANLAR</t>
  </si>
  <si>
    <t>20089924</t>
  </si>
  <si>
    <t>TROPİKAL MEYVELER (İLAVE ALKOLLÜ, ŞEKER&gt;% 9, ALKOL=&lt;%11, 85)</t>
  </si>
  <si>
    <t>15132911</t>
  </si>
  <si>
    <t>PALM ÇEKİRDEĞİ, BABASSU YAĞI KATI FRAKSİYONLARI; DİĞER, AMBALAJLI =&lt;1KG</t>
  </si>
  <si>
    <t>35021910</t>
  </si>
  <si>
    <t>YUMURTA ALBÜMİNİ; DİĞER ŞEKİLDE, İNSAN GIDASI OLARAK KULLANILMAYA ELVERİŞLİ OLMAYAN</t>
  </si>
  <si>
    <t>04061050</t>
  </si>
  <si>
    <t>DİĞER TAZE PEYNİRLER (KATI YAĞ ORANI =&lt;% 40)</t>
  </si>
  <si>
    <t>04062000</t>
  </si>
  <si>
    <t>RENDELENMİŞ/TOZ HALİNE GETİRİLMİŞ HER CİNS PEYNİR</t>
  </si>
  <si>
    <t>525 ÜRÜN</t>
  </si>
  <si>
    <t>AB'NİN MFN TARIM PAYI €/100 KG</t>
  </si>
  <si>
    <t>AB'DEN ALINAN  KOTA (TON)</t>
  </si>
  <si>
    <t>04031051</t>
  </si>
  <si>
    <t>YOĞURT (TOZ, GRANÜL, DİĞER KATI ŞEKİLLERDE, KATI YAĞ =&lt;% 1, 5)</t>
  </si>
  <si>
    <t>04031053</t>
  </si>
  <si>
    <t>YOĞURT (TOZ, GRANÜL, DİĞER KATI, % 1, 5&lt;KATI YAĞ =&lt;% 27)</t>
  </si>
  <si>
    <t>04031091</t>
  </si>
  <si>
    <t>YOĞURT (KATI YAĞ =&lt;3)</t>
  </si>
  <si>
    <t>04031093</t>
  </si>
  <si>
    <t>YOĞURT (% 3&lt;KATI YAĞ =&lt;% 6)</t>
  </si>
  <si>
    <t>04031099</t>
  </si>
  <si>
    <t>YOĞURT (KATI YAĞ &gt;% 6)</t>
  </si>
  <si>
    <t>04039071</t>
  </si>
  <si>
    <t>YAYIK ALTI SÜT VE KREMA, KEFİR (TOZ, GRANÜL, DİĞER KATI ŞEKİLDE, KATI YAĞ =&lt;% 1, 5)</t>
  </si>
  <si>
    <t>04039073</t>
  </si>
  <si>
    <t>YAYIK ALTI SÜT VE KREMA, KEFİR (TOZ, GRAN, DİĞ. KATI, %1, 5&lt;KATI YAĞ =&lt;%27)</t>
  </si>
  <si>
    <t>04039079</t>
  </si>
  <si>
    <t>YAYIK ALTI SÜT VE KREMA, KEFİR (TOZ, GRANÜL, DİĞER KATI ŞEKİLDE, KATI YAĞ &gt;% 27)</t>
  </si>
  <si>
    <t>04039091</t>
  </si>
  <si>
    <t>YAYIK ALTI SÜT VE KREMA, KEFİR (KATI YAĞ =&lt;% 3)</t>
  </si>
  <si>
    <t>04039093</t>
  </si>
  <si>
    <t>YAYIK ALTI SÜT VE KREMA, KEFİR (% 3 &lt;KATI YAĞ =&lt;% 6)</t>
  </si>
  <si>
    <t>04039099</t>
  </si>
  <si>
    <t>YAYIK ALTI SÜT VE KREMA, KEFİR (KATI YAĞ &gt;% 6)</t>
  </si>
  <si>
    <t>04052010</t>
  </si>
  <si>
    <t>SÜRÜLEREK YENİLEN SÜT ÜRÜNLERİ (% 39 =&lt;KATI YAĞ &lt;% 60)</t>
  </si>
  <si>
    <t xml:space="preserve">EA </t>
  </si>
  <si>
    <t>04052030</t>
  </si>
  <si>
    <t>SÜRÜLEREK YENİLEN SÜT ÜRÜNLERİ (% 60 =&lt;KATI YAĞ &lt;% 75)</t>
  </si>
  <si>
    <t>07104000</t>
  </si>
  <si>
    <t>TATLI MISIR (DONDURULMUŞ)</t>
  </si>
  <si>
    <t>07119030</t>
  </si>
  <si>
    <t>TATLI MISIR (GEÇİCİ KONSERVE)</t>
  </si>
  <si>
    <t>15171010</t>
  </si>
  <si>
    <t>MARGARİN (SIVI MARGARİN HARİÇ) % 10&lt;KATI SÜT YAĞI ORANI&lt;= % 15</t>
  </si>
  <si>
    <t>15179010</t>
  </si>
  <si>
    <t>HAYV./BİTKİSEL YAĞ. İLE KARIŞIM/MÜSTAH.; %10&lt;KATI SÜT YAĞI ORANI&lt;=% 15</t>
  </si>
  <si>
    <t>17025000</t>
  </si>
  <si>
    <t>KİMYACA SAF FRUKTOZ</t>
  </si>
  <si>
    <t>17041010</t>
  </si>
  <si>
    <t>CİKLET; SAKKAROZ ORANI &lt;% 60, ŞEKER KAPLANMIŞ/KAPLANMAMIŞ</t>
  </si>
  <si>
    <t>5000 (BK 1)</t>
  </si>
  <si>
    <t>17041090</t>
  </si>
  <si>
    <t>CİKLET; SAKKAROZ ORANI =&gt;% 60, ŞEKER KAPLANMIŞ/KAPLANMAMIŞ</t>
  </si>
  <si>
    <t>Ciklet Toplam</t>
  </si>
  <si>
    <t>17049030</t>
  </si>
  <si>
    <t>BEYAZ ÇİKOLATA</t>
  </si>
  <si>
    <t>45,1 €/100 kg/
net MAX
18,9 % + 16,5 €/
100 kg/net</t>
  </si>
  <si>
    <t>10000 (BK 2)</t>
  </si>
  <si>
    <t>17049051</t>
  </si>
  <si>
    <t>EZMELER; NET MUHTEVASI =&gt;1 KG, AMBALAJLARDA (ACI BADEM KURABİYESİ DAHİL)</t>
  </si>
  <si>
    <t xml:space="preserve">EA MAX
18,7 % + AD S/Z </t>
  </si>
  <si>
    <t>17049055</t>
  </si>
  <si>
    <t>BOĞAZ PASTİLLERİ VE ÖKSÜRÜK İÇİN ŞEKERLER</t>
  </si>
  <si>
    <t xml:space="preserve">EA MAX
18,7% + AD S/Z </t>
  </si>
  <si>
    <t>17049061</t>
  </si>
  <si>
    <t>DRAJELER</t>
  </si>
  <si>
    <t>17049065</t>
  </si>
  <si>
    <t>DİĞER ŞEKERCİLİK MAMULLERİ; SAKIZLI, JÖLELİ</t>
  </si>
  <si>
    <t xml:space="preserve"> EA MAX
18,7% + AD S/Z </t>
  </si>
  <si>
    <t>17049071</t>
  </si>
  <si>
    <t>KAYNATILMIŞ TATLILAR</t>
  </si>
  <si>
    <t>17049075</t>
  </si>
  <si>
    <t>KARAMELLER VB. TATLILAR</t>
  </si>
  <si>
    <t>17049081</t>
  </si>
  <si>
    <t>ŞEKERCİLİK MAMULLERİ; BASINÇLA ELDE EDİLEN TABLETLER HALİNDE</t>
  </si>
  <si>
    <t>17049099</t>
  </si>
  <si>
    <t>DİĞER ŞEKERCİLİK MAMULLERİ; KAKAO İÇERMEYEN</t>
  </si>
  <si>
    <t>Beyaz çikolata, draje Toplam</t>
  </si>
  <si>
    <t>18061020</t>
  </si>
  <si>
    <t>KAKAO TOZU; % 5=&lt; SAKKAROZ &lt; % 65</t>
  </si>
  <si>
    <t>5000 (BK 3)</t>
  </si>
  <si>
    <t>18061030</t>
  </si>
  <si>
    <t>KAKAO TOZU; % 65=&lt; SAKKAROZ &lt; % 80</t>
  </si>
  <si>
    <t>18061090</t>
  </si>
  <si>
    <t>KAKAO TOZU; SAKKAROZ =&gt; % 80</t>
  </si>
  <si>
    <t>18062010</t>
  </si>
  <si>
    <t>GIDA MÜSTAHZARLARI (KAKAO YAĞ/KATI SÜT YAĞI=&gt;% 31, AMBALAJ&gt;2 KG)</t>
  </si>
  <si>
    <t>18062030</t>
  </si>
  <si>
    <t>GIDA MÜSTAHZARLARI (%25=&lt;KAKAO YAĞI/KATI SÜT YAĞI&lt;% 31, AMBALAJ&gt;2 KG)</t>
  </si>
  <si>
    <t>18062050</t>
  </si>
  <si>
    <t>GIDA MÜSTAHZARLARI (KAKAO YAĞI =&gt;% 18, AMBALAJ&gt;2 KG)</t>
  </si>
  <si>
    <t>18062070</t>
  </si>
  <si>
    <t>SÜTLÜ ÇİKOLATA KIRINTILARI (AMBALAJ&gt;2 KG)</t>
  </si>
  <si>
    <t>EA</t>
  </si>
  <si>
    <t>18062080</t>
  </si>
  <si>
    <t>GIDA MÜSTAHZARLARI (KAKAO İLE KAPLANMIŞ, AMBALAJ&gt;2 KG)</t>
  </si>
  <si>
    <t>18062095</t>
  </si>
  <si>
    <t>KAKAO/ÇİKOLATA İÇEREN GIDA MÜSTAHZARLARI (DİĞER, AMBALAJ&gt;2 KG)</t>
  </si>
  <si>
    <t>18063100</t>
  </si>
  <si>
    <t>GIDA MÜSTAHZ.; KAKAO/ÇİKOLATA İÇEREN DOLDURULMUŞ, KALIP DİLİM/ÇUBUK HALDE</t>
  </si>
  <si>
    <t>18063210</t>
  </si>
  <si>
    <t>GIDA MÜST.; KAKAO/ÇİKOLATA İÇEREN DONDURULMAMIŞ, İLAVE HUBUB, MEYVE/SERT KAB.MEYVE İÇEREN</t>
  </si>
  <si>
    <t>18063290</t>
  </si>
  <si>
    <t>GIDA MÜSTAHZARLARI; KAKAO/ÇİKOLATA İÇEREN (DOLDURULMAMIŞ) DİĞER</t>
  </si>
  <si>
    <t xml:space="preserve">EA MAX
18,7 + AD S/Z </t>
  </si>
  <si>
    <t>18069011</t>
  </si>
  <si>
    <t>ÇİKOLATA (ALKOL İÇEREN)</t>
  </si>
  <si>
    <t>EA MAX
18,7 % + AD S/Z</t>
  </si>
  <si>
    <t>18069019</t>
  </si>
  <si>
    <t>ÇİKOLATA (DİĞERLERİ)</t>
  </si>
  <si>
    <t>18069031</t>
  </si>
  <si>
    <t>DİĞER ÇİKOLATA VE ÇİKOLATA MAMULLERİ (DOLDURULMUŞ)</t>
  </si>
  <si>
    <t>18069039</t>
  </si>
  <si>
    <t>DİĞER ÇİKOLATA VE ÇİKOLATA MAMULLERİ (DOLDURULMAMIŞ)</t>
  </si>
  <si>
    <t>18069050</t>
  </si>
  <si>
    <t>ŞEKERCİ MAMULLERİ; KAKAOLU ŞEKERCİ MAMUL.VE ŞEKER YERİNE KULLANILAN MADDELERD.</t>
  </si>
  <si>
    <t>18069060</t>
  </si>
  <si>
    <t>EKMEĞE SÜRÜLEREK YENİLEN KAKAOLU ÜRÜNLER</t>
  </si>
  <si>
    <t>18069070</t>
  </si>
  <si>
    <t>MEŞRUBAT YAPIMINDA KULLANILAN KAKAOLU MÜSTAHZARLAR</t>
  </si>
  <si>
    <t>18069090</t>
  </si>
  <si>
    <t>TARİFENİN BAŞKA YERİNDE BULUNMAYAN KAKAO/ÇİKOLATA İÇEREN DİĞER GIDA MÜSTAHZ.</t>
  </si>
  <si>
    <t>Çikolata Toplam</t>
  </si>
  <si>
    <t>19011000</t>
  </si>
  <si>
    <t>ÇOCUKLARIN BESLENMESİNDE KULLANILAN MÜSTAHZARLAR (PERAKENDE)</t>
  </si>
  <si>
    <t>19012000</t>
  </si>
  <si>
    <t>EKMEK, PASTA, KEK, BİSKÜVİ VS. MAMULLERİNİN HAZIRLANMASINDA KULLANILAN KARIŞIM VE HAMUR</t>
  </si>
  <si>
    <t>900 (BK 4)</t>
  </si>
  <si>
    <t>Ekmekçi mamulleri Toplam</t>
  </si>
  <si>
    <t>19019011</t>
  </si>
  <si>
    <t>MALT HÜLASASI; KURU HÜLASA ORANI =&gt;% 90</t>
  </si>
  <si>
    <t>19019019</t>
  </si>
  <si>
    <t>MALT HÜLASASI; DİĞER</t>
  </si>
  <si>
    <t>19019099</t>
  </si>
  <si>
    <t>MÜSTAHZAR GIDALAR; ESASI UN, EZME, NİŞASTA/MALT HÜLASASI OLAN</t>
  </si>
  <si>
    <t>19021100</t>
  </si>
  <si>
    <t>MAKARNA; PİŞİRİLMEMİŞ, YUMURTA İÇEREN (DOLDURULMAMIŞ)</t>
  </si>
  <si>
    <t>20000 (BK 5)</t>
  </si>
  <si>
    <t>19021910</t>
  </si>
  <si>
    <t>MAKARNA; PİŞİRİLMEMİŞ, EKMEKLİK BUĞDAY UNU/İRMİĞİ İÇERMEYEN (DOLDURULMAMIŞ)</t>
  </si>
  <si>
    <t>19021990</t>
  </si>
  <si>
    <t>MAKARNA; PİŞİRİLMEMİŞ (DOLDURULMAMIŞ)</t>
  </si>
  <si>
    <t>19022091</t>
  </si>
  <si>
    <t>MAKARNA (PİŞİRİLMİŞ, DOLDURULMUŞ, DİĞER)</t>
  </si>
  <si>
    <t>19022099</t>
  </si>
  <si>
    <t>MAKARNA (DOLDURULMUŞ); DİĞER</t>
  </si>
  <si>
    <t>19023010</t>
  </si>
  <si>
    <t>MAKARNA; KURUTULMUŞ</t>
  </si>
  <si>
    <t>19023090</t>
  </si>
  <si>
    <t>MAKARNA; DİĞER</t>
  </si>
  <si>
    <t>19024010</t>
  </si>
  <si>
    <t>KUSKUS; HAZIRLANMAMIŞ</t>
  </si>
  <si>
    <t>19024090</t>
  </si>
  <si>
    <t>KUSKUS; DİĞER</t>
  </si>
  <si>
    <t>Makarna Toplam</t>
  </si>
  <si>
    <t>19030000</t>
  </si>
  <si>
    <t>TAPYOKA VE NİŞASTADAN HAZIRLANAN TAPYOKA BENZERLERİ</t>
  </si>
  <si>
    <t>19041010</t>
  </si>
  <si>
    <t>GIDA MAMULLERİ (KABARTILMIŞ/KAVRULMUŞ MISIRDAN ELDE EDİLEN</t>
  </si>
  <si>
    <t>500 (BK 6)</t>
  </si>
  <si>
    <t>19041030</t>
  </si>
  <si>
    <t>GIDA MAMULLERİ (KABARTILMIŞ/KAVRULMUŞ PİRİNÇTEN ELDE EDİLEN</t>
  </si>
  <si>
    <t>19041090</t>
  </si>
  <si>
    <t>GIDA MAMULLERİ (KABARTILMIŞ/KAVRULMUŞ DİĞER HUBUBATTAN)</t>
  </si>
  <si>
    <t>Hububat ürünleri Toplam</t>
  </si>
  <si>
    <t>19042010</t>
  </si>
  <si>
    <t>HAZIR GIDALAR; ESASI KAVRULMAMIŞ HUBUBAT FLOKONLARI OLAN "MÜSLİ" TİPİ MÜSTAHZARLAR</t>
  </si>
  <si>
    <t>100 (BK 7)</t>
  </si>
  <si>
    <t>19042091</t>
  </si>
  <si>
    <t>GIDA MAMULLERİ (KAVRULMUŞ/KARIŞTIRILMIŞ MISIRDAN)</t>
  </si>
  <si>
    <t>19042095</t>
  </si>
  <si>
    <t>GIDA MAMULLERİ (KAVRULMUŞ/KARIŞTIRILMIŞ PİRİNÇTEN)</t>
  </si>
  <si>
    <t>19042099</t>
  </si>
  <si>
    <t>GIDA MAMULLERİ (KAVRULMUŞ/KARIŞTIRILMIŞ DİĞER HUBUBATTAN)</t>
  </si>
  <si>
    <t>Cornflakes Toplam</t>
  </si>
  <si>
    <t>19043000</t>
  </si>
  <si>
    <t>BULGUR</t>
  </si>
  <si>
    <t>10000 (BK 8)</t>
  </si>
  <si>
    <t>Bulgur Toplam</t>
  </si>
  <si>
    <t>19049010</t>
  </si>
  <si>
    <t>PİRİNÇTEN ELDE EDİLEN GIDA MAMULLERİ</t>
  </si>
  <si>
    <t>2500 (BK 9)</t>
  </si>
  <si>
    <t>19049080</t>
  </si>
  <si>
    <t>DİĞER HUBUBATTAN ELDE EDİLEN GIDA MAMULLERİ</t>
  </si>
  <si>
    <t>Diğer hububat ür. Toplam</t>
  </si>
  <si>
    <t>19051000</t>
  </si>
  <si>
    <t>GEVREK EKMEK</t>
  </si>
  <si>
    <t>19052010</t>
  </si>
  <si>
    <t>ZENCEFİLLİ EKMEK VB. (SAKKAROZ ORANI&lt;% 30)</t>
  </si>
  <si>
    <t>19052090</t>
  </si>
  <si>
    <t>ZENCEFİLLİ EKMEK VB. (SAKKAROZ ORANI =&gt;% 50)</t>
  </si>
  <si>
    <t>19053111</t>
  </si>
  <si>
    <t>TATLI BİSKÜVİLER (GOFRETLER ÇİKOLATA/KAKAO İÇEREN, AMBALAJLI=&lt;85 GR)</t>
  </si>
  <si>
    <t xml:space="preserve">EA MAX
24,2% + AD S/Z </t>
  </si>
  <si>
    <t>10000 (BK 10)</t>
  </si>
  <si>
    <t>19053119</t>
  </si>
  <si>
    <t>TATLI BİSKÜVİLER (GOFRETLER ÇİKOLATA/KAKAO İÇEREN, DİĞER)</t>
  </si>
  <si>
    <t>19053130</t>
  </si>
  <si>
    <t>TATLI BİSKÜVİLER (KATI SÜT YAĞI =&gt;% 8)</t>
  </si>
  <si>
    <t xml:space="preserve"> EA MAX
24,2% + AD S/Z </t>
  </si>
  <si>
    <t>19053191</t>
  </si>
  <si>
    <t>ÇİFT KATLI DOLDURULMUŞ BİSKÜVİLER</t>
  </si>
  <si>
    <t xml:space="preserve">EA MAX
24,2 % + AD S/Z </t>
  </si>
  <si>
    <t>19053199</t>
  </si>
  <si>
    <t>TATLI BİSKÜVİLER; DİĞER</t>
  </si>
  <si>
    <t>Kek bisküvi Toplam</t>
  </si>
  <si>
    <t>19053205</t>
  </si>
  <si>
    <t>GOFRET VE WAFFLE (AĞIRLIK İTİBARİYLE % 10'DAN FAZLA SU OLAN)</t>
  </si>
  <si>
    <t xml:space="preserve">EA MAX 20,7% +
AD F/M </t>
  </si>
  <si>
    <t>3000 (BK 11)</t>
  </si>
  <si>
    <t>19053211</t>
  </si>
  <si>
    <t>GOFRET VE WAFFLE (ÇİKOLATA/KAKAO İÇEREN, AMBALAJLI=&lt;85 GR)</t>
  </si>
  <si>
    <t>19053219</t>
  </si>
  <si>
    <t>WAFFLE VE GOFRETLER (ÇİKOLATA/KAKAO İÇEREN, DİĞER)</t>
  </si>
  <si>
    <t>EA MAX
24,2 % + AD S/Z</t>
  </si>
  <si>
    <t>19053291</t>
  </si>
  <si>
    <t>WAFFLE VE GOFRETLER (TUZLANMIŞ)</t>
  </si>
  <si>
    <t xml:space="preserve">EA MAX
20,7% + AD F/M </t>
  </si>
  <si>
    <t>19053299</t>
  </si>
  <si>
    <t>WAFFLE VE GOFRETLER (DİĞERLERİ)</t>
  </si>
  <si>
    <t>Gofret Toplam</t>
  </si>
  <si>
    <t>19054010</t>
  </si>
  <si>
    <t>GEVREKLER</t>
  </si>
  <si>
    <t>120 (BK 12)</t>
  </si>
  <si>
    <t>19054090</t>
  </si>
  <si>
    <t>KIZARTILMIŞ EKMEK VE DİĞER KIZARTILMIŞ MAMULLER</t>
  </si>
  <si>
    <t>Gevrek Toplam</t>
  </si>
  <si>
    <t>19059010</t>
  </si>
  <si>
    <t>MAYASIZ EKMEK (MATZOS)</t>
  </si>
  <si>
    <t>10000 (BK 13)</t>
  </si>
  <si>
    <t>19059020</t>
  </si>
  <si>
    <t>HOSTİ, ECZACILIKTA KULLANILAN BOŞ İLAÇ KAPSÜLLERİ, MÜHÜR GÜLLACI, PİRİNÇ KAĞIDI VB.</t>
  </si>
  <si>
    <t>19059030</t>
  </si>
  <si>
    <t>EKMEKÇİ MAMULLERİ; BAL, YUMURTA, PEYNİR/MEYVESİZ; ŞEKER, KATI YAĞ =&lt;% 5</t>
  </si>
  <si>
    <t>19059045</t>
  </si>
  <si>
    <t>BİSKÜVİLER</t>
  </si>
  <si>
    <t>EA MAX
20,7 % + AD F/M</t>
  </si>
  <si>
    <t>19059055</t>
  </si>
  <si>
    <t>EKMEKÇİ MAMULLERİ; AROMALI/TUZLU ÜRÜNLER</t>
  </si>
  <si>
    <t>19059060</t>
  </si>
  <si>
    <t>İLAVE TATLANDIRICI İÇEREN DİĞER EKMEKÇİ MAMULLÜLERİ</t>
  </si>
  <si>
    <t>Tuzlu ekmek, bisküvi Toplam</t>
  </si>
  <si>
    <t>19059090</t>
  </si>
  <si>
    <t>DİĞER EKMEKÇİLİK MAMULLERİ</t>
  </si>
  <si>
    <t>20019030</t>
  </si>
  <si>
    <t>TATLI MISIR; SİRKE VEYA ASETİK ASİTLE HAZIRLANMIŞ VEYA KONSERVE EDİLMİŞ</t>
  </si>
  <si>
    <t>20041091</t>
  </si>
  <si>
    <t>PATATES; UN, EZME.FLOKON HALDEKİ MÜSTAHZAR, SİRKESİZ, KONSERVE EDİLMİŞ (DONDURULMUŞ)</t>
  </si>
  <si>
    <t>20049010</t>
  </si>
  <si>
    <t>TATLI MISIR (ZEA MAYS VAR. SACCHARATA); SİRKESİZ, KONSERVE EDİLMİŞ (DONDURULMUŞ)</t>
  </si>
  <si>
    <t>20052010</t>
  </si>
  <si>
    <t>PATATES; FLOKON, UN, EZME HALDEKİ MÜSTAHZARLAR, SİRKESİZ, KONSERVE EDİLMİŞ (DONDURULMAMIŞ)</t>
  </si>
  <si>
    <t>20058000</t>
  </si>
  <si>
    <t>TATLI MISIR (ZEA MAYS VAR. SACCHARATA); SİRKESİZ, KONSERVE EDİLMİŞ (DONDURULMAMIŞ)</t>
  </si>
  <si>
    <t>20089985</t>
  </si>
  <si>
    <t>MISIR [TATLI MISIR (ZEA MAYS VAR.SACCHARATA) HARİÇ]; İLAVE ALKOL VE ŞEKERSİZ</t>
  </si>
  <si>
    <t>20089991</t>
  </si>
  <si>
    <t>YER ELMASI, TATLI PATATES VB. YENİLEN BİTKİ PARÇALARI; NİŞASTA ORANI =&gt;%5</t>
  </si>
  <si>
    <t>21011298</t>
  </si>
  <si>
    <t>KAHVE ESASLI MÜSTAHZARLAR</t>
  </si>
  <si>
    <t>21012098</t>
  </si>
  <si>
    <t>ÇAY VE PARAGUAY ÇAYI ESASLI MÜSTAHZARLAR; DİĞER</t>
  </si>
  <si>
    <t>21013019</t>
  </si>
  <si>
    <t>KAVRULMUŞ KAHVE YERİNE KULLANILAN DİĞER MADDELER</t>
  </si>
  <si>
    <t>21013099</t>
  </si>
  <si>
    <t>HÜLASA, ESANS VE KONSANTRELER; KAVRULMUŞ KAHVE YERİNE KULLANILAN MADDELERDEN</t>
  </si>
  <si>
    <t>21021031</t>
  </si>
  <si>
    <t>EKMEKÇİ MAYASI; KURU (CANLI)</t>
  </si>
  <si>
    <t>21021039</t>
  </si>
  <si>
    <t>EKMEKÇİ MAYASI; DİĞER (CANLI)</t>
  </si>
  <si>
    <t>21050010</t>
  </si>
  <si>
    <t>DONDURMA VE YENİLEN BUZLAR; KATI SÜT YAĞI&lt;% 3</t>
  </si>
  <si>
    <t xml:space="preserve"> 20,2 €/100 kg/
net MAX
19,4 % + 9,4 €/100 kg/
net</t>
  </si>
  <si>
    <t>3000 (BK 14)</t>
  </si>
  <si>
    <t>21050091</t>
  </si>
  <si>
    <t>DONDURMA VE YENİLEN DİĞER BUZLAR; % 3 =&lt;KATI SÜT YAĞI&lt;% 7</t>
  </si>
  <si>
    <t>38,5 €/100 kg/
net MAX 18,1 % + 7 €/
100 kg/net</t>
  </si>
  <si>
    <t>21050099</t>
  </si>
  <si>
    <t>DONDURMA VE YENİLEN DİĞER BUZLAR; KATI SÜT YAĞI =&gt;% 7</t>
  </si>
  <si>
    <t>54 €/100 kg/
net MAX
17,8 % + 6,9 €/100 kg/
net</t>
  </si>
  <si>
    <t>Dondurma Toplam</t>
  </si>
  <si>
    <t>21061080</t>
  </si>
  <si>
    <t>PROTEİNLİ GIDA MÜSTAHZARLARI VE MAMALAR; DİĞER</t>
  </si>
  <si>
    <t>4000 (BK 15)</t>
  </si>
  <si>
    <t>21069098</t>
  </si>
  <si>
    <t>TARİFENİN BAŞKA YERİNDE YER ALMAYAN GIDA MÜSTAHZARLARI</t>
  </si>
  <si>
    <t>Diğer Toplam</t>
  </si>
  <si>
    <t>22029091</t>
  </si>
  <si>
    <t>SULAR (04.01; 04.04'DEKİ ÜRÜNLERDEN ELDE EDİLEN KATI YAĞ ORANI &lt;% 0, 2)</t>
  </si>
  <si>
    <t>22029095</t>
  </si>
  <si>
    <t>SULAR (04.01; 04.04'DEKİ ÜRÜNLERDEN ELDE EDİLEN % 0, 2 =&lt;KATI YAĞ ORANI &lt;% 2)</t>
  </si>
  <si>
    <t>22029099</t>
  </si>
  <si>
    <t>SULAR (04.01; 04.04'DEKİ ÜRÜNLERDEN ELDE EDİLEN KATI YAĞ ORANI =&gt;% 2)</t>
  </si>
  <si>
    <t>29054300</t>
  </si>
  <si>
    <t>MANNİTOL</t>
  </si>
  <si>
    <t>29054411</t>
  </si>
  <si>
    <t>D; GLUSİTOL (SORBİTOL) MANNİTOL ORANI =&lt;% 2, SULU ÇÖZELTİ HALİNDE</t>
  </si>
  <si>
    <t>29054419</t>
  </si>
  <si>
    <t>D; GLUSİTOL (SORBİTOL) MANNİTOL ORANI &gt;% 2, SULU ÇÖZELTİ HALİNDE</t>
  </si>
  <si>
    <t>29054491</t>
  </si>
  <si>
    <t>D; GLUSİTOL (SORBİTOL) MANNİTOL ORANI =&lt;% 2, DİĞER</t>
  </si>
  <si>
    <t>29054499</t>
  </si>
  <si>
    <t>D; GLUSİTOL (SORBİTOL) MANNİTOL ORANI &gt;% 2, DİĞER</t>
  </si>
  <si>
    <t>33021029</t>
  </si>
  <si>
    <t>İÇECEK SANAYİİNDE KULLANILAN DİĞER MÜSTAHZARLAR;TAT VERİCİLERİ İÇEREN;ALKOL ORANI=&lt;%0,5;DİĞERLERİ</t>
  </si>
  <si>
    <t>35051010</t>
  </si>
  <si>
    <t>DEKSTRİNLER</t>
  </si>
  <si>
    <t>35051090</t>
  </si>
  <si>
    <t>TADİL EDİLMEMİŞ DİĞER NİŞASTALAR</t>
  </si>
  <si>
    <t>35052010</t>
  </si>
  <si>
    <t>TUTKALLAR; NİŞASTA, DEKSTRİN ORANI &lt;% 25</t>
  </si>
  <si>
    <t>4,5 €/100 kg/
net MAX 11,5 %</t>
  </si>
  <si>
    <t>35052030</t>
  </si>
  <si>
    <t>TUTKALLAR; % 25 =&lt; NİŞASTA, DEKSTRİN ORANI &lt;% 55</t>
  </si>
  <si>
    <t xml:space="preserve"> 8,9 €/100 kg/
net MAX 11,5 %</t>
  </si>
  <si>
    <t>35052050</t>
  </si>
  <si>
    <t>TUTKALLAR; % 55 =&lt; NİŞASTA, DEKSTRİN ORANI &lt;% 80</t>
  </si>
  <si>
    <t>14,2 €/100 kg/
net MAX 11,5%</t>
  </si>
  <si>
    <t>35052090</t>
  </si>
  <si>
    <t>TUTKALLAR; NİŞASTA, DEKSTRİN ORANI &gt;% 80</t>
  </si>
  <si>
    <t>17,7 €/100 kg/
net MAX 11,5%</t>
  </si>
  <si>
    <t>38091010</t>
  </si>
  <si>
    <t>APRE/FİNİSAJ MÜSTAHZARLARI NİŞASTALI MADDE MİKTARI &lt;%55, BAŞKA YERDE YER ALMAYAN</t>
  </si>
  <si>
    <t>8,9 €/100 kg/
net MAX 12,8 %</t>
  </si>
  <si>
    <t>38091030</t>
  </si>
  <si>
    <t>APRE/FİNİSAJ MÜSTAH.%55=&lt; NİŞASTALI MADDE MİKTARI &lt;%70, BAŞKA YERDE YER ALMAYAN</t>
  </si>
  <si>
    <t>12,4 €/100 kg/
net MAX 12,8 %</t>
  </si>
  <si>
    <t>38091050</t>
  </si>
  <si>
    <t>APRE/FİNİSAJ MÜSTAH.%70=&lt; NİŞASTALI MADDE MİKTARI &lt;%83, BAŞKA YERDE YER ALMAYAN</t>
  </si>
  <si>
    <t>15,1 €/100 kg/
net MAX 12,8 %</t>
  </si>
  <si>
    <t>38091090</t>
  </si>
  <si>
    <t>APRE/FİNİSAJ MÜSTAHZARLARI NİŞASTALI MADDE MİKTARI=&gt;%83, BAŞKA YERDE YER ALMAYAN</t>
  </si>
  <si>
    <t>17,7 €/100 kg/
net MAX 12,8 %</t>
  </si>
  <si>
    <t>38246011</t>
  </si>
  <si>
    <t>SORBİTOL; SULU ÇÖZELTİ HALİNDE (D-MANNİTOL ORANI = &lt;% 2)</t>
  </si>
  <si>
    <t>38246019</t>
  </si>
  <si>
    <t>SORBİTOL; SULU ÇÖZELTİ HALİNDE (D-MANNİTOL ORANI &gt;% 2)</t>
  </si>
  <si>
    <t>38246099</t>
  </si>
  <si>
    <t>SORBİTOL; DİĞER HALLERDE (D-MANNİTOL ORANI &gt;% 2)</t>
  </si>
  <si>
    <t>TR'NİN MFN TARIM PAYI €/100 KG</t>
  </si>
  <si>
    <t>TARIM PAYI €/100 KG</t>
  </si>
  <si>
    <t>T1</t>
  </si>
  <si>
    <t>T2</t>
  </si>
  <si>
    <t>72,74</t>
  </si>
  <si>
    <t>1000 (BK 1)</t>
  </si>
  <si>
    <t>79,81</t>
  </si>
  <si>
    <t xml:space="preserve">1704 </t>
  </si>
  <si>
    <t>2500 (BK 2)</t>
  </si>
  <si>
    <t>7000 (BK 3)</t>
  </si>
  <si>
    <t>500 (BK 4)</t>
  </si>
  <si>
    <t>Bebek maması Toplam</t>
  </si>
  <si>
    <t>300 (BK 5)</t>
  </si>
  <si>
    <t>Ekmek hamuru Toplam</t>
  </si>
  <si>
    <t>2000 (BK 6)</t>
  </si>
  <si>
    <t>190190</t>
  </si>
  <si>
    <t>Malt Toplam</t>
  </si>
  <si>
    <t>20000 (BK 7)</t>
  </si>
  <si>
    <t>5000 (BK 8)</t>
  </si>
  <si>
    <t>500 (BK 9)</t>
  </si>
  <si>
    <t>300 (BK 10)</t>
  </si>
  <si>
    <t>19052030</t>
  </si>
  <si>
    <t>ZENCEFİLLİ EKMEK VB. (% 30 =&lt;SAKKAROZ ORANI&lt;% 50)</t>
  </si>
  <si>
    <t>1000 (BK 11)</t>
  </si>
  <si>
    <t>T1/---</t>
  </si>
  <si>
    <t>T2/---</t>
  </si>
  <si>
    <t>600 (BK 12)</t>
  </si>
  <si>
    <t>200 (BK 13)</t>
  </si>
  <si>
    <t>1500 (BK 14)</t>
  </si>
  <si>
    <t>59,4</t>
  </si>
  <si>
    <t>12,47</t>
  </si>
  <si>
    <t>23,26</t>
  </si>
  <si>
    <t>3000 (BK 15)</t>
  </si>
  <si>
    <t>40,06</t>
  </si>
  <si>
    <t>57,13</t>
  </si>
  <si>
    <t>---/T2</t>
  </si>
  <si>
    <t>4000 (BK 16)</t>
  </si>
  <si>
    <t>---/T1</t>
  </si>
  <si>
    <t>12,19</t>
  </si>
  <si>
    <t>---</t>
  </si>
  <si>
    <t>1,76</t>
  </si>
  <si>
    <t>4,3/3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</si>
</sst>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10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Calibri"/>
      <family val="2"/>
      <charset val="162"/>
    </font>
    <font>
      <sz val="11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3" fontId="1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3" fontId="2" fillId="2" borderId="1" xfId="0" applyNumberFormat="1" applyFont="1" applyFill="1" applyBorder="1" applyAlignment="1">
      <alignment horizontal="right" wrapText="1"/>
    </xf>
    <xf numFmtId="0" fontId="0" fillId="2" borderId="0" xfId="0" applyFill="1" applyAlignment="1">
      <alignment horizontal="right"/>
    </xf>
    <xf numFmtId="3" fontId="2" fillId="2" borderId="0" xfId="0" applyNumberFormat="1" applyFont="1" applyFill="1"/>
    <xf numFmtId="3" fontId="0" fillId="2" borderId="0" xfId="0" applyNumberFormat="1" applyFill="1"/>
    <xf numFmtId="0" fontId="5" fillId="2" borderId="0" xfId="0" applyFont="1" applyFill="1"/>
    <xf numFmtId="0" fontId="3" fillId="2" borderId="8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/>
    <xf numFmtId="3" fontId="2" fillId="0" borderId="0" xfId="0" applyNumberFormat="1" applyFont="1" applyFill="1"/>
    <xf numFmtId="3" fontId="0" fillId="0" borderId="0" xfId="0" applyNumberFormat="1" applyFill="1"/>
    <xf numFmtId="10" fontId="2" fillId="0" borderId="1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wrapText="1"/>
    </xf>
    <xf numFmtId="0" fontId="1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right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wrapText="1"/>
    </xf>
    <xf numFmtId="0" fontId="0" fillId="6" borderId="0" xfId="0" applyFill="1" applyAlignment="1">
      <alignment horizontal="right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0" fontId="2" fillId="8" borderId="1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right" wrapText="1"/>
    </xf>
    <xf numFmtId="164" fontId="2" fillId="8" borderId="1" xfId="0" applyNumberFormat="1" applyFont="1" applyFill="1" applyBorder="1" applyAlignment="1">
      <alignment horizontal="right" wrapText="1"/>
    </xf>
    <xf numFmtId="0" fontId="0" fillId="8" borderId="0" xfId="0" applyFill="1" applyAlignment="1">
      <alignment horizontal="right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right" wrapText="1"/>
    </xf>
    <xf numFmtId="164" fontId="2" fillId="7" borderId="1" xfId="0" applyNumberFormat="1" applyFont="1" applyFill="1" applyBorder="1" applyAlignment="1">
      <alignment horizontal="right" wrapText="1"/>
    </xf>
    <xf numFmtId="0" fontId="0" fillId="7" borderId="0" xfId="0" applyFill="1" applyAlignment="1">
      <alignment horizontal="right"/>
    </xf>
    <xf numFmtId="164" fontId="2" fillId="3" borderId="1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10" fontId="2" fillId="3" borderId="1" xfId="0" applyNumberFormat="1" applyFont="1" applyFill="1" applyBorder="1" applyAlignment="1">
      <alignment horizontal="center" vertical="center" wrapText="1"/>
    </xf>
    <xf numFmtId="0" fontId="10" fillId="3" borderId="1" xfId="0" quotePrefix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right"/>
    </xf>
    <xf numFmtId="164" fontId="2" fillId="9" borderId="1" xfId="0" applyNumberFormat="1" applyFont="1" applyFill="1" applyBorder="1" applyAlignment="1">
      <alignment horizontal="right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1" fillId="9" borderId="0" xfId="0" applyFont="1" applyFill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7" borderId="1" xfId="0" quotePrefix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9" borderId="1" xfId="0" quotePrefix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right" wrapText="1"/>
    </xf>
    <xf numFmtId="49" fontId="13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2" fillId="7" borderId="1" xfId="0" quotePrefix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righ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 vertical="center"/>
    </xf>
    <xf numFmtId="3" fontId="7" fillId="7" borderId="1" xfId="0" applyNumberFormat="1" applyFont="1" applyFill="1" applyBorder="1" applyAlignment="1">
      <alignment horizontal="right" vertical="center"/>
    </xf>
    <xf numFmtId="0" fontId="2" fillId="3" borderId="1" xfId="0" quotePrefix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" fontId="7" fillId="0" borderId="0" xfId="0" applyNumberFormat="1" applyFont="1" applyFill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right" wrapText="1"/>
    </xf>
    <xf numFmtId="0" fontId="4" fillId="10" borderId="16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3" fontId="2" fillId="10" borderId="17" xfId="0" applyNumberFormat="1" applyFont="1" applyFill="1" applyBorder="1" applyAlignment="1">
      <alignment horizontal="right" wrapText="1"/>
    </xf>
    <xf numFmtId="0" fontId="0" fillId="10" borderId="19" xfId="0" applyFill="1" applyBorder="1" applyAlignment="1">
      <alignment horizontal="right"/>
    </xf>
    <xf numFmtId="0" fontId="4" fillId="10" borderId="1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right" vertical="center"/>
    </xf>
    <xf numFmtId="3" fontId="3" fillId="0" borderId="2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9" fontId="10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49" fontId="10" fillId="10" borderId="16" xfId="0" applyNumberFormat="1" applyFont="1" applyFill="1" applyBorder="1" applyAlignment="1">
      <alignment horizontal="right" vertical="center" wrapText="1"/>
    </xf>
    <xf numFmtId="0" fontId="10" fillId="10" borderId="17" xfId="0" applyFont="1" applyFill="1" applyBorder="1" applyAlignment="1">
      <alignment horizontal="left" vertical="center" wrapText="1"/>
    </xf>
    <xf numFmtId="0" fontId="10" fillId="10" borderId="17" xfId="0" applyFont="1" applyFill="1" applyBorder="1" applyAlignment="1">
      <alignment horizontal="right" vertical="center" wrapText="1"/>
    </xf>
    <xf numFmtId="3" fontId="4" fillId="10" borderId="17" xfId="0" applyNumberFormat="1" applyFont="1" applyFill="1" applyBorder="1" applyAlignment="1">
      <alignment horizontal="right" vertical="center"/>
    </xf>
    <xf numFmtId="164" fontId="4" fillId="10" borderId="17" xfId="0" applyNumberFormat="1" applyFont="1" applyFill="1" applyBorder="1" applyAlignment="1">
      <alignment horizontal="right" vertical="center"/>
    </xf>
    <xf numFmtId="0" fontId="4" fillId="10" borderId="19" xfId="0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10" borderId="1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1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2" fillId="0" borderId="1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/>
    <xf numFmtId="49" fontId="1" fillId="4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05"/>
  <sheetViews>
    <sheetView workbookViewId="0">
      <pane ySplit="3" topLeftCell="A4" activePane="bottomLeft" state="frozen"/>
      <selection pane="bottomLeft" activeCell="I529" sqref="I529"/>
    </sheetView>
  </sheetViews>
  <sheetFormatPr defaultColWidth="8.85546875" defaultRowHeight="15" x14ac:dyDescent="0.25"/>
  <cols>
    <col min="1" max="1" width="9" style="20" bestFit="1" customWidth="1"/>
    <col min="2" max="2" width="12.85546875" style="23" customWidth="1"/>
    <col min="3" max="3" width="3.42578125" style="20" customWidth="1"/>
    <col min="4" max="4" width="24.85546875" style="20" customWidth="1"/>
    <col min="5" max="5" width="9.28515625" style="20" customWidth="1"/>
    <col min="6" max="6" width="8.85546875" style="20" customWidth="1"/>
    <col min="7" max="7" width="9.85546875" style="20" customWidth="1"/>
    <col min="8" max="8" width="9.7109375" style="20" customWidth="1"/>
    <col min="9" max="9" width="10.28515625" style="20" customWidth="1"/>
    <col min="10" max="10" width="13.5703125" style="20" customWidth="1"/>
    <col min="11" max="11" width="12.7109375" style="20" customWidth="1"/>
    <col min="12" max="12" width="11.28515625" style="12" customWidth="1"/>
    <col min="13" max="13" width="7.85546875" style="11" customWidth="1"/>
    <col min="14" max="16384" width="8.85546875" style="8"/>
  </cols>
  <sheetData>
    <row r="1" spans="1:13" s="13" customFormat="1" ht="12.75" customHeight="1" x14ac:dyDescent="0.25">
      <c r="A1" s="230" t="s">
        <v>2309</v>
      </c>
      <c r="B1" s="231" t="s">
        <v>2310</v>
      </c>
      <c r="C1" s="232" t="s">
        <v>1786</v>
      </c>
      <c r="D1" s="235" t="s">
        <v>1788</v>
      </c>
      <c r="E1" s="235" t="s">
        <v>2311</v>
      </c>
      <c r="F1" s="238" t="s">
        <v>2308</v>
      </c>
      <c r="G1" s="239"/>
      <c r="H1" s="239"/>
      <c r="I1" s="239"/>
      <c r="J1" s="239"/>
      <c r="K1" s="240"/>
      <c r="L1" s="227" t="s">
        <v>2306</v>
      </c>
      <c r="M1" s="227"/>
    </row>
    <row r="2" spans="1:13" s="13" customFormat="1" ht="12.75" customHeight="1" x14ac:dyDescent="0.25">
      <c r="A2" s="230"/>
      <c r="B2" s="231"/>
      <c r="C2" s="233"/>
      <c r="D2" s="236"/>
      <c r="E2" s="236"/>
      <c r="F2" s="241"/>
      <c r="G2" s="242"/>
      <c r="H2" s="242"/>
      <c r="I2" s="242"/>
      <c r="J2" s="242"/>
      <c r="K2" s="243"/>
      <c r="L2" s="228">
        <v>2014</v>
      </c>
      <c r="M2" s="229"/>
    </row>
    <row r="3" spans="1:13" ht="75.75" customHeight="1" x14ac:dyDescent="0.25">
      <c r="A3" s="230"/>
      <c r="B3" s="231"/>
      <c r="C3" s="234"/>
      <c r="D3" s="237"/>
      <c r="E3" s="237"/>
      <c r="F3" s="89" t="s">
        <v>1790</v>
      </c>
      <c r="G3" s="89" t="s">
        <v>2552</v>
      </c>
      <c r="H3" s="16" t="s">
        <v>1791</v>
      </c>
      <c r="I3" s="16" t="s">
        <v>1789</v>
      </c>
      <c r="J3" s="16" t="s">
        <v>2312</v>
      </c>
      <c r="K3" s="16" t="s">
        <v>1787</v>
      </c>
      <c r="L3" s="7" t="s">
        <v>2304</v>
      </c>
      <c r="M3" s="7" t="s">
        <v>2305</v>
      </c>
    </row>
    <row r="4" spans="1:13" ht="12.75" customHeight="1" x14ac:dyDescent="0.25">
      <c r="A4" s="105" t="s">
        <v>2551</v>
      </c>
      <c r="B4" s="90"/>
      <c r="C4" s="89"/>
      <c r="D4" s="16"/>
      <c r="E4" s="14"/>
      <c r="F4" s="3"/>
      <c r="G4" s="89"/>
      <c r="H4" s="16"/>
      <c r="I4" s="16"/>
      <c r="J4" s="16"/>
      <c r="K4" s="16"/>
      <c r="L4" s="7"/>
      <c r="M4" s="7"/>
    </row>
    <row r="5" spans="1:13" s="59" customFormat="1" ht="12.75" customHeight="1" x14ac:dyDescent="0.25">
      <c r="A5" s="53" t="s">
        <v>9</v>
      </c>
      <c r="B5" s="54" t="s">
        <v>10</v>
      </c>
      <c r="C5" s="53" t="s">
        <v>2</v>
      </c>
      <c r="D5" s="55">
        <v>0</v>
      </c>
      <c r="E5" s="56"/>
      <c r="F5" s="56"/>
      <c r="G5" s="57"/>
      <c r="H5" s="57"/>
      <c r="I5" s="57"/>
      <c r="J5" s="57"/>
      <c r="K5" s="57" t="s">
        <v>2445</v>
      </c>
      <c r="L5" s="58">
        <v>0</v>
      </c>
      <c r="M5" s="58">
        <v>0</v>
      </c>
    </row>
    <row r="6" spans="1:13" s="6" customFormat="1" ht="12.75" customHeight="1" x14ac:dyDescent="0.25">
      <c r="A6" s="19" t="s">
        <v>21</v>
      </c>
      <c r="B6" s="22" t="s">
        <v>22</v>
      </c>
      <c r="C6" s="19" t="s">
        <v>2</v>
      </c>
      <c r="D6" s="27" t="s">
        <v>2456</v>
      </c>
      <c r="E6" s="88"/>
      <c r="F6" s="88"/>
      <c r="G6" s="27"/>
      <c r="H6" s="27"/>
      <c r="I6" s="27"/>
      <c r="J6" s="27"/>
      <c r="K6" s="27"/>
      <c r="L6" s="5">
        <v>0</v>
      </c>
      <c r="M6" s="5">
        <v>0</v>
      </c>
    </row>
    <row r="7" spans="1:13" s="6" customFormat="1" ht="12.75" customHeight="1" x14ac:dyDescent="0.25">
      <c r="A7" s="19" t="s">
        <v>1802</v>
      </c>
      <c r="B7" s="22" t="s">
        <v>1803</v>
      </c>
      <c r="C7" s="19" t="s">
        <v>2</v>
      </c>
      <c r="D7" s="27" t="s">
        <v>2313</v>
      </c>
      <c r="E7" s="88"/>
      <c r="F7" s="88"/>
      <c r="G7" s="27"/>
      <c r="H7" s="27"/>
      <c r="I7" s="27"/>
      <c r="J7" s="27"/>
      <c r="K7" s="27"/>
      <c r="L7" s="5">
        <v>0</v>
      </c>
      <c r="M7" s="5">
        <v>0</v>
      </c>
    </row>
    <row r="8" spans="1:13" s="6" customFormat="1" ht="12.75" customHeight="1" x14ac:dyDescent="0.25">
      <c r="A8" s="19" t="s">
        <v>1804</v>
      </c>
      <c r="B8" s="22" t="s">
        <v>1805</v>
      </c>
      <c r="C8" s="19" t="s">
        <v>2</v>
      </c>
      <c r="D8" s="27" t="s">
        <v>2313</v>
      </c>
      <c r="E8" s="88"/>
      <c r="F8" s="88"/>
      <c r="G8" s="27"/>
      <c r="H8" s="27"/>
      <c r="I8" s="27"/>
      <c r="J8" s="27"/>
      <c r="K8" s="27"/>
      <c r="L8" s="5">
        <v>0</v>
      </c>
      <c r="M8" s="5">
        <v>0</v>
      </c>
    </row>
    <row r="9" spans="1:13" s="6" customFormat="1" ht="12.75" customHeight="1" x14ac:dyDescent="0.25">
      <c r="A9" s="19" t="s">
        <v>1806</v>
      </c>
      <c r="B9" s="22" t="s">
        <v>1807</v>
      </c>
      <c r="C9" s="19" t="s">
        <v>2</v>
      </c>
      <c r="D9" s="27" t="s">
        <v>2313</v>
      </c>
      <c r="E9" s="88"/>
      <c r="F9" s="88"/>
      <c r="G9" s="27"/>
      <c r="H9" s="27"/>
      <c r="I9" s="27"/>
      <c r="J9" s="27"/>
      <c r="K9" s="27"/>
      <c r="L9" s="5">
        <v>0</v>
      </c>
      <c r="M9" s="5">
        <v>0</v>
      </c>
    </row>
    <row r="10" spans="1:13" s="6" customFormat="1" ht="12.75" customHeight="1" x14ac:dyDescent="0.25">
      <c r="A10" s="19" t="s">
        <v>1808</v>
      </c>
      <c r="B10" s="22" t="s">
        <v>1809</v>
      </c>
      <c r="C10" s="19" t="s">
        <v>2</v>
      </c>
      <c r="D10" s="27" t="s">
        <v>2457</v>
      </c>
      <c r="E10" s="88"/>
      <c r="F10" s="88"/>
      <c r="G10" s="27"/>
      <c r="H10" s="27"/>
      <c r="I10" s="27"/>
      <c r="J10" s="27"/>
      <c r="K10" s="27"/>
      <c r="L10" s="5">
        <v>0</v>
      </c>
      <c r="M10" s="5">
        <v>0</v>
      </c>
    </row>
    <row r="11" spans="1:13" s="59" customFormat="1" ht="12.75" customHeight="1" x14ac:dyDescent="0.25">
      <c r="A11" s="53" t="s">
        <v>39</v>
      </c>
      <c r="B11" s="54" t="s">
        <v>40</v>
      </c>
      <c r="C11" s="53" t="s">
        <v>2</v>
      </c>
      <c r="D11" s="55">
        <v>0</v>
      </c>
      <c r="E11" s="56"/>
      <c r="F11" s="56"/>
      <c r="G11" s="57"/>
      <c r="H11" s="57"/>
      <c r="I11" s="57"/>
      <c r="J11" s="57"/>
      <c r="K11" s="57" t="s">
        <v>2445</v>
      </c>
      <c r="L11" s="58">
        <v>5.4370000000000003</v>
      </c>
      <c r="M11" s="58">
        <v>0.283918</v>
      </c>
    </row>
    <row r="12" spans="1:13" s="59" customFormat="1" ht="12.75" customHeight="1" x14ac:dyDescent="0.25">
      <c r="A12" s="53" t="s">
        <v>43</v>
      </c>
      <c r="B12" s="54" t="s">
        <v>44</v>
      </c>
      <c r="C12" s="53" t="s">
        <v>2</v>
      </c>
      <c r="D12" s="55">
        <v>0</v>
      </c>
      <c r="E12" s="56"/>
      <c r="F12" s="56"/>
      <c r="G12" s="57"/>
      <c r="H12" s="57"/>
      <c r="I12" s="57"/>
      <c r="J12" s="57"/>
      <c r="K12" s="57" t="s">
        <v>2445</v>
      </c>
      <c r="L12" s="58">
        <v>125.39</v>
      </c>
      <c r="M12" s="58">
        <v>0.92915599999999998</v>
      </c>
    </row>
    <row r="13" spans="1:13" s="6" customFormat="1" ht="12.75" customHeight="1" x14ac:dyDescent="0.25">
      <c r="A13" s="18" t="s">
        <v>1830</v>
      </c>
      <c r="B13" s="22" t="s">
        <v>1831</v>
      </c>
      <c r="C13" s="19" t="s">
        <v>2</v>
      </c>
      <c r="D13" s="27" t="s">
        <v>2458</v>
      </c>
      <c r="E13" s="88"/>
      <c r="F13" s="88" t="s">
        <v>2446</v>
      </c>
      <c r="G13" s="27">
        <v>100</v>
      </c>
      <c r="H13" s="27">
        <v>200</v>
      </c>
      <c r="I13" s="27">
        <v>0</v>
      </c>
      <c r="J13" s="27"/>
      <c r="K13" s="27"/>
      <c r="L13" s="5">
        <v>0</v>
      </c>
      <c r="M13" s="5">
        <v>0</v>
      </c>
    </row>
    <row r="14" spans="1:13" s="6" customFormat="1" ht="12.75" customHeight="1" x14ac:dyDescent="0.25">
      <c r="A14" s="18" t="s">
        <v>1832</v>
      </c>
      <c r="B14" s="22" t="s">
        <v>1833</v>
      </c>
      <c r="C14" s="19" t="s">
        <v>2</v>
      </c>
      <c r="D14" s="27" t="s">
        <v>2458</v>
      </c>
      <c r="E14" s="88"/>
      <c r="F14" s="88" t="s">
        <v>2446</v>
      </c>
      <c r="G14" s="27">
        <v>100</v>
      </c>
      <c r="H14" s="27">
        <v>200</v>
      </c>
      <c r="I14" s="27">
        <v>0</v>
      </c>
      <c r="J14" s="27"/>
      <c r="K14" s="27"/>
      <c r="L14" s="5">
        <v>0</v>
      </c>
      <c r="M14" s="5">
        <v>0</v>
      </c>
    </row>
    <row r="15" spans="1:13" s="6" customFormat="1" ht="12.75" customHeight="1" x14ac:dyDescent="0.25">
      <c r="A15" s="18" t="s">
        <v>1834</v>
      </c>
      <c r="B15" s="22" t="s">
        <v>1835</v>
      </c>
      <c r="C15" s="19" t="s">
        <v>2</v>
      </c>
      <c r="D15" s="27" t="s">
        <v>2459</v>
      </c>
      <c r="E15" s="88"/>
      <c r="F15" s="88" t="s">
        <v>2446</v>
      </c>
      <c r="G15" s="27">
        <v>100</v>
      </c>
      <c r="H15" s="27">
        <v>200</v>
      </c>
      <c r="I15" s="27">
        <v>0</v>
      </c>
      <c r="J15" s="27"/>
      <c r="K15" s="27"/>
      <c r="L15" s="5">
        <v>0</v>
      </c>
      <c r="M15" s="5">
        <v>0</v>
      </c>
    </row>
    <row r="16" spans="1:13" s="6" customFormat="1" ht="12.75" customHeight="1" x14ac:dyDescent="0.25">
      <c r="A16" s="18" t="s">
        <v>1836</v>
      </c>
      <c r="B16" s="22" t="s">
        <v>1837</v>
      </c>
      <c r="C16" s="19" t="s">
        <v>2</v>
      </c>
      <c r="D16" s="27" t="s">
        <v>2460</v>
      </c>
      <c r="E16" s="88"/>
      <c r="F16" s="88" t="s">
        <v>2446</v>
      </c>
      <c r="G16" s="27">
        <v>100</v>
      </c>
      <c r="H16" s="27">
        <v>200</v>
      </c>
      <c r="I16" s="27">
        <v>0</v>
      </c>
      <c r="J16" s="27"/>
      <c r="K16" s="27"/>
      <c r="L16" s="5">
        <v>0</v>
      </c>
      <c r="M16" s="5">
        <v>0</v>
      </c>
    </row>
    <row r="17" spans="1:13" s="6" customFormat="1" ht="12.75" customHeight="1" x14ac:dyDescent="0.25">
      <c r="A17" s="18" t="s">
        <v>1838</v>
      </c>
      <c r="B17" s="22" t="s">
        <v>1839</v>
      </c>
      <c r="C17" s="19" t="s">
        <v>2</v>
      </c>
      <c r="D17" s="27" t="s">
        <v>2461</v>
      </c>
      <c r="E17" s="88"/>
      <c r="F17" s="88" t="s">
        <v>2446</v>
      </c>
      <c r="G17" s="27">
        <v>100</v>
      </c>
      <c r="H17" s="27">
        <v>200</v>
      </c>
      <c r="I17" s="27">
        <v>0</v>
      </c>
      <c r="J17" s="27"/>
      <c r="K17" s="27"/>
      <c r="L17" s="5">
        <v>0</v>
      </c>
      <c r="M17" s="5">
        <v>0</v>
      </c>
    </row>
    <row r="18" spans="1:13" s="6" customFormat="1" ht="12.75" customHeight="1" x14ac:dyDescent="0.25">
      <c r="A18" s="18" t="s">
        <v>1840</v>
      </c>
      <c r="B18" s="22" t="s">
        <v>1841</v>
      </c>
      <c r="C18" s="19" t="s">
        <v>2</v>
      </c>
      <c r="D18" s="27" t="s">
        <v>2462</v>
      </c>
      <c r="E18" s="88"/>
      <c r="F18" s="88" t="s">
        <v>2446</v>
      </c>
      <c r="G18" s="27">
        <v>100</v>
      </c>
      <c r="H18" s="27">
        <v>200</v>
      </c>
      <c r="I18" s="27">
        <v>0</v>
      </c>
      <c r="J18" s="27"/>
      <c r="K18" s="27"/>
      <c r="L18" s="5">
        <v>0</v>
      </c>
      <c r="M18" s="5">
        <v>0</v>
      </c>
    </row>
    <row r="19" spans="1:13" s="6" customFormat="1" ht="12.75" customHeight="1" x14ac:dyDescent="0.25">
      <c r="A19" s="18" t="s">
        <v>1842</v>
      </c>
      <c r="B19" s="22" t="s">
        <v>1843</v>
      </c>
      <c r="C19" s="19" t="s">
        <v>2</v>
      </c>
      <c r="D19" s="27" t="s">
        <v>2462</v>
      </c>
      <c r="E19" s="88"/>
      <c r="F19" s="88" t="s">
        <v>2446</v>
      </c>
      <c r="G19" s="27">
        <v>100</v>
      </c>
      <c r="H19" s="27">
        <v>200</v>
      </c>
      <c r="I19" s="27">
        <v>0</v>
      </c>
      <c r="J19" s="27"/>
      <c r="K19" s="27"/>
      <c r="L19" s="5">
        <v>0</v>
      </c>
      <c r="M19" s="5">
        <v>0</v>
      </c>
    </row>
    <row r="20" spans="1:13" s="6" customFormat="1" ht="12.75" customHeight="1" x14ac:dyDescent="0.25">
      <c r="A20" s="18" t="s">
        <v>1844</v>
      </c>
      <c r="B20" s="22" t="s">
        <v>1845</v>
      </c>
      <c r="C20" s="19" t="s">
        <v>2</v>
      </c>
      <c r="D20" s="27" t="s">
        <v>2463</v>
      </c>
      <c r="E20" s="88"/>
      <c r="F20" s="88" t="s">
        <v>2446</v>
      </c>
      <c r="G20" s="27">
        <v>100</v>
      </c>
      <c r="H20" s="27">
        <v>200</v>
      </c>
      <c r="I20" s="27">
        <v>0</v>
      </c>
      <c r="J20" s="27"/>
      <c r="K20" s="27"/>
      <c r="L20" s="5">
        <v>0</v>
      </c>
      <c r="M20" s="5">
        <v>0</v>
      </c>
    </row>
    <row r="21" spans="1:13" s="6" customFormat="1" ht="12.75" customHeight="1" x14ac:dyDescent="0.25">
      <c r="A21" s="18" t="s">
        <v>1846</v>
      </c>
      <c r="B21" s="22" t="s">
        <v>1847</v>
      </c>
      <c r="C21" s="19" t="s">
        <v>2</v>
      </c>
      <c r="D21" s="27" t="s">
        <v>2463</v>
      </c>
      <c r="E21" s="88"/>
      <c r="F21" s="88" t="s">
        <v>2446</v>
      </c>
      <c r="G21" s="27">
        <v>100</v>
      </c>
      <c r="H21" s="27">
        <v>200</v>
      </c>
      <c r="I21" s="27">
        <v>0</v>
      </c>
      <c r="J21" s="27"/>
      <c r="K21" s="27"/>
      <c r="L21" s="5">
        <v>0</v>
      </c>
      <c r="M21" s="5">
        <v>0</v>
      </c>
    </row>
    <row r="22" spans="1:13" s="85" customFormat="1" ht="12.75" customHeight="1" x14ac:dyDescent="0.25">
      <c r="A22" s="87" t="s">
        <v>2537</v>
      </c>
      <c r="B22" s="84" t="s">
        <v>2454</v>
      </c>
      <c r="C22" s="83"/>
      <c r="D22" s="32"/>
      <c r="E22" s="33"/>
      <c r="F22" s="33" t="s">
        <v>2446</v>
      </c>
      <c r="G22" s="32">
        <v>100</v>
      </c>
      <c r="H22" s="32">
        <v>200</v>
      </c>
      <c r="I22" s="32">
        <v>0</v>
      </c>
      <c r="J22" s="32"/>
      <c r="K22" s="32"/>
      <c r="L22" s="15">
        <v>0</v>
      </c>
      <c r="M22" s="81">
        <v>0</v>
      </c>
    </row>
    <row r="23" spans="1:13" s="59" customFormat="1" ht="12.75" customHeight="1" x14ac:dyDescent="0.25">
      <c r="A23" s="53" t="s">
        <v>1852</v>
      </c>
      <c r="B23" s="54" t="s">
        <v>1853</v>
      </c>
      <c r="C23" s="53" t="s">
        <v>2</v>
      </c>
      <c r="D23" s="55">
        <v>0</v>
      </c>
      <c r="E23" s="56"/>
      <c r="F23" s="56"/>
      <c r="G23" s="57"/>
      <c r="H23" s="57"/>
      <c r="I23" s="57"/>
      <c r="J23" s="57"/>
      <c r="K23" s="57" t="s">
        <v>2445</v>
      </c>
      <c r="L23" s="58">
        <v>0</v>
      </c>
      <c r="M23" s="58">
        <v>0</v>
      </c>
    </row>
    <row r="24" spans="1:13" s="6" customFormat="1" ht="12.75" customHeight="1" x14ac:dyDescent="0.25">
      <c r="A24" s="19" t="s">
        <v>1860</v>
      </c>
      <c r="B24" s="22" t="s">
        <v>1861</v>
      </c>
      <c r="C24" s="19" t="s">
        <v>2</v>
      </c>
      <c r="D24" s="27" t="s">
        <v>2314</v>
      </c>
      <c r="E24" s="88"/>
      <c r="F24" s="88"/>
      <c r="G24" s="27"/>
      <c r="H24" s="27"/>
      <c r="I24" s="27"/>
      <c r="J24" s="27"/>
      <c r="K24" s="27"/>
      <c r="L24" s="5">
        <v>0</v>
      </c>
      <c r="M24" s="5">
        <v>0</v>
      </c>
    </row>
    <row r="25" spans="1:13" s="6" customFormat="1" ht="12.75" customHeight="1" x14ac:dyDescent="0.25">
      <c r="A25" s="19" t="s">
        <v>1862</v>
      </c>
      <c r="B25" s="22" t="s">
        <v>1863</v>
      </c>
      <c r="C25" s="19" t="s">
        <v>2</v>
      </c>
      <c r="D25" s="27" t="s">
        <v>2464</v>
      </c>
      <c r="E25" s="88"/>
      <c r="F25" s="88"/>
      <c r="G25" s="27"/>
      <c r="H25" s="27"/>
      <c r="I25" s="27"/>
      <c r="J25" s="27"/>
      <c r="K25" s="27"/>
      <c r="L25" s="5">
        <v>0</v>
      </c>
      <c r="M25" s="5">
        <v>0</v>
      </c>
    </row>
    <row r="26" spans="1:13" s="6" customFormat="1" ht="12.75" customHeight="1" x14ac:dyDescent="0.25">
      <c r="A26" s="19" t="s">
        <v>47</v>
      </c>
      <c r="B26" s="22" t="s">
        <v>48</v>
      </c>
      <c r="C26" s="19" t="s">
        <v>2</v>
      </c>
      <c r="D26" s="27" t="s">
        <v>2314</v>
      </c>
      <c r="E26" s="88"/>
      <c r="F26" s="88"/>
      <c r="G26" s="27"/>
      <c r="H26" s="27"/>
      <c r="I26" s="27"/>
      <c r="J26" s="27"/>
      <c r="K26" s="27"/>
      <c r="L26" s="5">
        <v>50.4</v>
      </c>
      <c r="M26" s="5">
        <v>4.8030999999999997E-2</v>
      </c>
    </row>
    <row r="27" spans="1:13" s="6" customFormat="1" ht="12.75" customHeight="1" x14ac:dyDescent="0.25">
      <c r="A27" s="19" t="s">
        <v>1864</v>
      </c>
      <c r="B27" s="22" t="s">
        <v>1865</v>
      </c>
      <c r="C27" s="19" t="s">
        <v>2</v>
      </c>
      <c r="D27" s="27" t="s">
        <v>2315</v>
      </c>
      <c r="E27" s="88"/>
      <c r="F27" s="88"/>
      <c r="G27" s="27"/>
      <c r="H27" s="27"/>
      <c r="I27" s="27"/>
      <c r="J27" s="27"/>
      <c r="K27" s="27"/>
      <c r="L27" s="5">
        <v>0</v>
      </c>
      <c r="M27" s="5">
        <v>0</v>
      </c>
    </row>
    <row r="28" spans="1:13" s="6" customFormat="1" ht="12.75" customHeight="1" x14ac:dyDescent="0.25">
      <c r="A28" s="19" t="s">
        <v>1872</v>
      </c>
      <c r="B28" s="22" t="s">
        <v>1873</v>
      </c>
      <c r="C28" s="19" t="s">
        <v>2</v>
      </c>
      <c r="D28" s="27" t="s">
        <v>2318</v>
      </c>
      <c r="E28" s="88"/>
      <c r="F28" s="88"/>
      <c r="G28" s="27"/>
      <c r="H28" s="27"/>
      <c r="I28" s="27"/>
      <c r="J28" s="27"/>
      <c r="K28" s="27"/>
      <c r="L28" s="5">
        <v>0</v>
      </c>
      <c r="M28" s="5">
        <v>0</v>
      </c>
    </row>
    <row r="29" spans="1:13" s="59" customFormat="1" ht="12.75" customHeight="1" x14ac:dyDescent="0.25">
      <c r="A29" s="53" t="s">
        <v>1878</v>
      </c>
      <c r="B29" s="54" t="s">
        <v>1879</v>
      </c>
      <c r="C29" s="53" t="s">
        <v>2</v>
      </c>
      <c r="D29" s="57" t="s">
        <v>2321</v>
      </c>
      <c r="E29" s="56"/>
      <c r="F29" s="56"/>
      <c r="G29" s="57"/>
      <c r="H29" s="57"/>
      <c r="I29" s="57"/>
      <c r="J29" s="57"/>
      <c r="K29" s="57" t="s">
        <v>2445</v>
      </c>
      <c r="L29" s="58">
        <v>0</v>
      </c>
      <c r="M29" s="58">
        <v>0</v>
      </c>
    </row>
    <row r="30" spans="1:13" s="6" customFormat="1" ht="12.75" customHeight="1" x14ac:dyDescent="0.25">
      <c r="A30" s="19" t="s">
        <v>1882</v>
      </c>
      <c r="B30" s="22" t="s">
        <v>1883</v>
      </c>
      <c r="C30" s="19" t="s">
        <v>2</v>
      </c>
      <c r="D30" s="27" t="s">
        <v>2315</v>
      </c>
      <c r="E30" s="88"/>
      <c r="F30" s="88"/>
      <c r="G30" s="27"/>
      <c r="H30" s="27"/>
      <c r="I30" s="27"/>
      <c r="J30" s="27"/>
      <c r="K30" s="27"/>
      <c r="L30" s="5">
        <v>0</v>
      </c>
      <c r="M30" s="5">
        <v>0</v>
      </c>
    </row>
    <row r="31" spans="1:13" s="6" customFormat="1" ht="12.75" customHeight="1" x14ac:dyDescent="0.25">
      <c r="A31" s="19" t="s">
        <v>1886</v>
      </c>
      <c r="B31" s="22" t="s">
        <v>1887</v>
      </c>
      <c r="C31" s="19" t="s">
        <v>2</v>
      </c>
      <c r="D31" s="27" t="s">
        <v>2316</v>
      </c>
      <c r="E31" s="88"/>
      <c r="F31" s="88"/>
      <c r="G31" s="27"/>
      <c r="H31" s="27"/>
      <c r="I31" s="27"/>
      <c r="J31" s="27"/>
      <c r="K31" s="27"/>
      <c r="L31" s="5">
        <v>0</v>
      </c>
      <c r="M31" s="5">
        <v>0</v>
      </c>
    </row>
    <row r="32" spans="1:13" s="6" customFormat="1" ht="12.75" customHeight="1" x14ac:dyDescent="0.25">
      <c r="A32" s="19" t="s">
        <v>1888</v>
      </c>
      <c r="B32" s="22" t="s">
        <v>1889</v>
      </c>
      <c r="C32" s="19" t="s">
        <v>2</v>
      </c>
      <c r="D32" s="27" t="s">
        <v>2317</v>
      </c>
      <c r="E32" s="88"/>
      <c r="F32" s="88"/>
      <c r="G32" s="27"/>
      <c r="H32" s="27"/>
      <c r="I32" s="27"/>
      <c r="J32" s="27"/>
      <c r="K32" s="27"/>
      <c r="L32" s="5">
        <v>0</v>
      </c>
      <c r="M32" s="5">
        <v>0</v>
      </c>
    </row>
    <row r="33" spans="1:13" s="6" customFormat="1" ht="12.75" customHeight="1" x14ac:dyDescent="0.25">
      <c r="A33" s="19" t="s">
        <v>1890</v>
      </c>
      <c r="B33" s="22" t="s">
        <v>1891</v>
      </c>
      <c r="C33" s="19" t="s">
        <v>2</v>
      </c>
      <c r="D33" s="27" t="s">
        <v>2318</v>
      </c>
      <c r="E33" s="88"/>
      <c r="F33" s="88"/>
      <c r="G33" s="27"/>
      <c r="H33" s="27"/>
      <c r="I33" s="27"/>
      <c r="J33" s="27"/>
      <c r="K33" s="27"/>
      <c r="L33" s="5">
        <v>0</v>
      </c>
      <c r="M33" s="5">
        <v>0</v>
      </c>
    </row>
    <row r="34" spans="1:13" s="6" customFormat="1" ht="12.75" customHeight="1" x14ac:dyDescent="0.25">
      <c r="A34" s="19" t="s">
        <v>1892</v>
      </c>
      <c r="B34" s="22" t="s">
        <v>1893</v>
      </c>
      <c r="C34" s="19" t="s">
        <v>2</v>
      </c>
      <c r="D34" s="27" t="s">
        <v>2319</v>
      </c>
      <c r="E34" s="88"/>
      <c r="F34" s="88"/>
      <c r="G34" s="27"/>
      <c r="H34" s="27"/>
      <c r="I34" s="27"/>
      <c r="J34" s="27"/>
      <c r="K34" s="27"/>
      <c r="L34" s="5">
        <v>0</v>
      </c>
      <c r="M34" s="5">
        <v>0</v>
      </c>
    </row>
    <row r="35" spans="1:13" s="6" customFormat="1" ht="12.75" customHeight="1" x14ac:dyDescent="0.25">
      <c r="A35" s="19" t="s">
        <v>1894</v>
      </c>
      <c r="B35" s="22" t="s">
        <v>1895</v>
      </c>
      <c r="C35" s="19" t="s">
        <v>2</v>
      </c>
      <c r="D35" s="27" t="s">
        <v>2320</v>
      </c>
      <c r="E35" s="88"/>
      <c r="F35" s="88"/>
      <c r="G35" s="27"/>
      <c r="H35" s="27"/>
      <c r="I35" s="27"/>
      <c r="J35" s="27"/>
      <c r="K35" s="27"/>
      <c r="L35" s="5">
        <v>0</v>
      </c>
      <c r="M35" s="5">
        <v>0</v>
      </c>
    </row>
    <row r="36" spans="1:13" s="59" customFormat="1" ht="12.75" customHeight="1" x14ac:dyDescent="0.25">
      <c r="A36" s="53" t="s">
        <v>1896</v>
      </c>
      <c r="B36" s="54" t="s">
        <v>1897</v>
      </c>
      <c r="C36" s="53" t="s">
        <v>2</v>
      </c>
      <c r="D36" s="57" t="s">
        <v>2321</v>
      </c>
      <c r="E36" s="56"/>
      <c r="F36" s="56"/>
      <c r="G36" s="57"/>
      <c r="H36" s="57"/>
      <c r="I36" s="57"/>
      <c r="J36" s="57"/>
      <c r="K36" s="57" t="s">
        <v>2445</v>
      </c>
      <c r="L36" s="58">
        <v>0</v>
      </c>
      <c r="M36" s="58">
        <v>0</v>
      </c>
    </row>
    <row r="37" spans="1:13" s="6" customFormat="1" ht="12.75" customHeight="1" x14ac:dyDescent="0.25">
      <c r="A37" s="19" t="s">
        <v>49</v>
      </c>
      <c r="B37" s="22" t="s">
        <v>50</v>
      </c>
      <c r="C37" s="19" t="s">
        <v>2</v>
      </c>
      <c r="D37" s="27" t="s">
        <v>2317</v>
      </c>
      <c r="E37" s="88"/>
      <c r="F37" s="88"/>
      <c r="G37" s="27"/>
      <c r="H37" s="27"/>
      <c r="I37" s="27"/>
      <c r="J37" s="27"/>
      <c r="K37" s="27"/>
      <c r="L37" s="5">
        <v>504.28800000000001</v>
      </c>
      <c r="M37" s="5">
        <v>0.54714200000000002</v>
      </c>
    </row>
    <row r="38" spans="1:13" s="6" customFormat="1" ht="12.75" customHeight="1" x14ac:dyDescent="0.25">
      <c r="A38" s="18" t="s">
        <v>1900</v>
      </c>
      <c r="B38" s="22" t="s">
        <v>1901</v>
      </c>
      <c r="C38" s="19" t="s">
        <v>2</v>
      </c>
      <c r="D38" s="27" t="s">
        <v>2465</v>
      </c>
      <c r="E38" s="88"/>
      <c r="F38" s="88"/>
      <c r="G38" s="27"/>
      <c r="H38" s="27">
        <v>1000</v>
      </c>
      <c r="I38" s="27">
        <v>170</v>
      </c>
      <c r="J38" s="27"/>
      <c r="K38" s="27"/>
      <c r="L38" s="5">
        <v>0</v>
      </c>
      <c r="M38" s="5">
        <v>0</v>
      </c>
    </row>
    <row r="39" spans="1:13" s="6" customFormat="1" ht="12.75" customHeight="1" x14ac:dyDescent="0.25">
      <c r="A39" s="18" t="s">
        <v>1902</v>
      </c>
      <c r="B39" s="22" t="s">
        <v>1903</v>
      </c>
      <c r="C39" s="19" t="s">
        <v>2</v>
      </c>
      <c r="D39" s="27" t="s">
        <v>2322</v>
      </c>
      <c r="E39" s="88"/>
      <c r="F39" s="88"/>
      <c r="G39" s="27"/>
      <c r="H39" s="27">
        <v>1000</v>
      </c>
      <c r="I39" s="27">
        <v>186</v>
      </c>
      <c r="J39" s="27"/>
      <c r="K39" s="27"/>
      <c r="L39" s="5">
        <v>0</v>
      </c>
      <c r="M39" s="5">
        <v>0</v>
      </c>
    </row>
    <row r="40" spans="1:13" s="6" customFormat="1" ht="12.75" customHeight="1" x14ac:dyDescent="0.25">
      <c r="A40" s="19" t="s">
        <v>1920</v>
      </c>
      <c r="B40" s="22" t="s">
        <v>1921</v>
      </c>
      <c r="C40" s="19" t="s">
        <v>2</v>
      </c>
      <c r="D40" s="27" t="s">
        <v>2323</v>
      </c>
      <c r="E40" s="88"/>
      <c r="F40" s="88"/>
      <c r="G40" s="27"/>
      <c r="H40" s="27"/>
      <c r="I40" s="27"/>
      <c r="J40" s="27"/>
      <c r="K40" s="27"/>
      <c r="L40" s="5">
        <v>0</v>
      </c>
      <c r="M40" s="5">
        <v>0</v>
      </c>
    </row>
    <row r="41" spans="1:13" s="6" customFormat="1" ht="12.75" customHeight="1" x14ac:dyDescent="0.25">
      <c r="A41" s="18" t="s">
        <v>1922</v>
      </c>
      <c r="B41" s="22" t="s">
        <v>1923</v>
      </c>
      <c r="C41" s="19" t="s">
        <v>2</v>
      </c>
      <c r="D41" s="27" t="s">
        <v>2316</v>
      </c>
      <c r="E41" s="88"/>
      <c r="F41" s="88"/>
      <c r="G41" s="27"/>
      <c r="H41" s="27">
        <v>1000</v>
      </c>
      <c r="I41" s="27">
        <v>134</v>
      </c>
      <c r="J41" s="27"/>
      <c r="K41" s="27"/>
      <c r="L41" s="5">
        <v>0</v>
      </c>
      <c r="M41" s="5">
        <v>0</v>
      </c>
    </row>
    <row r="42" spans="1:13" s="6" customFormat="1" ht="12.75" customHeight="1" x14ac:dyDescent="0.25">
      <c r="A42" s="18" t="s">
        <v>1924</v>
      </c>
      <c r="B42" s="22" t="s">
        <v>1925</v>
      </c>
      <c r="C42" s="19" t="s">
        <v>2</v>
      </c>
      <c r="D42" s="27" t="s">
        <v>2317</v>
      </c>
      <c r="E42" s="88"/>
      <c r="F42" s="88"/>
      <c r="G42" s="27"/>
      <c r="H42" s="27">
        <v>1000</v>
      </c>
      <c r="I42" s="27">
        <v>93</v>
      </c>
      <c r="J42" s="27"/>
      <c r="K42" s="27"/>
      <c r="L42" s="5">
        <v>0</v>
      </c>
      <c r="M42" s="5">
        <v>0</v>
      </c>
    </row>
    <row r="43" spans="1:13" s="6" customFormat="1" ht="12.75" customHeight="1" x14ac:dyDescent="0.25">
      <c r="A43" s="18" t="s">
        <v>1926</v>
      </c>
      <c r="B43" s="22" t="s">
        <v>1927</v>
      </c>
      <c r="C43" s="19" t="s">
        <v>2</v>
      </c>
      <c r="D43" s="27" t="s">
        <v>2466</v>
      </c>
      <c r="E43" s="88"/>
      <c r="F43" s="88"/>
      <c r="G43" s="27"/>
      <c r="H43" s="27">
        <v>1000</v>
      </c>
      <c r="I43" s="27">
        <v>339</v>
      </c>
      <c r="J43" s="27"/>
      <c r="K43" s="27"/>
      <c r="L43" s="5">
        <v>0</v>
      </c>
      <c r="M43" s="5">
        <v>0</v>
      </c>
    </row>
    <row r="44" spans="1:13" s="6" customFormat="1" ht="12.75" customHeight="1" x14ac:dyDescent="0.25">
      <c r="A44" s="18" t="s">
        <v>1928</v>
      </c>
      <c r="B44" s="22" t="s">
        <v>1929</v>
      </c>
      <c r="C44" s="19" t="s">
        <v>2</v>
      </c>
      <c r="D44" s="27" t="s">
        <v>2467</v>
      </c>
      <c r="E44" s="88"/>
      <c r="F44" s="88"/>
      <c r="G44" s="27"/>
      <c r="H44" s="27">
        <v>1000</v>
      </c>
      <c r="I44" s="27">
        <v>127</v>
      </c>
      <c r="J44" s="27"/>
      <c r="K44" s="27"/>
      <c r="L44" s="5">
        <v>0</v>
      </c>
      <c r="M44" s="5">
        <v>0</v>
      </c>
    </row>
    <row r="45" spans="1:13" s="6" customFormat="1" ht="12.75" customHeight="1" x14ac:dyDescent="0.25">
      <c r="A45" s="18" t="s">
        <v>1930</v>
      </c>
      <c r="B45" s="22" t="s">
        <v>1931</v>
      </c>
      <c r="C45" s="19" t="s">
        <v>2</v>
      </c>
      <c r="D45" s="27" t="s">
        <v>2468</v>
      </c>
      <c r="E45" s="88"/>
      <c r="F45" s="88"/>
      <c r="G45" s="27"/>
      <c r="H45" s="27">
        <v>1000</v>
      </c>
      <c r="I45" s="27">
        <v>230</v>
      </c>
      <c r="J45" s="27"/>
      <c r="K45" s="27"/>
      <c r="L45" s="5">
        <v>0</v>
      </c>
      <c r="M45" s="5">
        <v>0</v>
      </c>
    </row>
    <row r="46" spans="1:13" s="80" customFormat="1" ht="12.75" customHeight="1" x14ac:dyDescent="0.25">
      <c r="A46" s="102" t="s">
        <v>2538</v>
      </c>
      <c r="B46" s="75" t="s">
        <v>2454</v>
      </c>
      <c r="C46" s="74"/>
      <c r="D46" s="76"/>
      <c r="E46" s="77"/>
      <c r="F46" s="77"/>
      <c r="G46" s="76"/>
      <c r="H46" s="76">
        <v>1000</v>
      </c>
      <c r="I46" s="76" t="s">
        <v>2539</v>
      </c>
      <c r="J46" s="76"/>
      <c r="K46" s="76"/>
      <c r="L46" s="78">
        <v>0</v>
      </c>
      <c r="M46" s="79">
        <v>0</v>
      </c>
    </row>
    <row r="47" spans="1:13" s="6" customFormat="1" ht="12.75" customHeight="1" x14ac:dyDescent="0.25">
      <c r="A47" s="19" t="s">
        <v>1932</v>
      </c>
      <c r="B47" s="22" t="s">
        <v>1933</v>
      </c>
      <c r="C47" s="19" t="s">
        <v>2</v>
      </c>
      <c r="D47" s="27" t="s">
        <v>2469</v>
      </c>
      <c r="E47" s="88"/>
      <c r="F47" s="88"/>
      <c r="G47" s="27"/>
      <c r="H47" s="27"/>
      <c r="I47" s="27"/>
      <c r="J47" s="27"/>
      <c r="K47" s="27"/>
      <c r="L47" s="5">
        <v>0</v>
      </c>
      <c r="M47" s="5">
        <v>0</v>
      </c>
    </row>
    <row r="48" spans="1:13" s="6" customFormat="1" ht="12.75" customHeight="1" x14ac:dyDescent="0.25">
      <c r="A48" s="19" t="s">
        <v>1938</v>
      </c>
      <c r="B48" s="22" t="s">
        <v>1939</v>
      </c>
      <c r="C48" s="19" t="s">
        <v>2</v>
      </c>
      <c r="D48" s="27" t="s">
        <v>2324</v>
      </c>
      <c r="E48" s="88"/>
      <c r="F48" s="88"/>
      <c r="G48" s="27"/>
      <c r="H48" s="27"/>
      <c r="I48" s="27"/>
      <c r="J48" s="27"/>
      <c r="K48" s="27"/>
      <c r="L48" s="5">
        <v>0</v>
      </c>
      <c r="M48" s="5">
        <v>0</v>
      </c>
    </row>
    <row r="49" spans="1:13" s="59" customFormat="1" ht="12.75" customHeight="1" x14ac:dyDescent="0.25">
      <c r="A49" s="53" t="s">
        <v>59</v>
      </c>
      <c r="B49" s="54" t="s">
        <v>60</v>
      </c>
      <c r="C49" s="53" t="s">
        <v>2</v>
      </c>
      <c r="D49" s="57" t="s">
        <v>2321</v>
      </c>
      <c r="E49" s="56"/>
      <c r="F49" s="56"/>
      <c r="G49" s="57"/>
      <c r="H49" s="57"/>
      <c r="I49" s="57"/>
      <c r="J49" s="57"/>
      <c r="K49" s="57" t="s">
        <v>2445</v>
      </c>
      <c r="L49" s="58">
        <v>160.52099999999999</v>
      </c>
      <c r="M49" s="58">
        <v>1.9400729999999999</v>
      </c>
    </row>
    <row r="50" spans="1:13" s="59" customFormat="1" ht="12.75" customHeight="1" x14ac:dyDescent="0.25">
      <c r="A50" s="53" t="s">
        <v>1970</v>
      </c>
      <c r="B50" s="54" t="s">
        <v>1971</v>
      </c>
      <c r="C50" s="53" t="s">
        <v>2</v>
      </c>
      <c r="D50" s="57" t="s">
        <v>2325</v>
      </c>
      <c r="E50" s="56"/>
      <c r="F50" s="56"/>
      <c r="G50" s="57"/>
      <c r="H50" s="57"/>
      <c r="I50" s="57"/>
      <c r="J50" s="57"/>
      <c r="K50" s="57" t="s">
        <v>2445</v>
      </c>
      <c r="L50" s="58">
        <v>0</v>
      </c>
      <c r="M50" s="58">
        <v>0</v>
      </c>
    </row>
    <row r="51" spans="1:13" s="6" customFormat="1" ht="12.75" customHeight="1" x14ac:dyDescent="0.25">
      <c r="A51" s="19" t="s">
        <v>1974</v>
      </c>
      <c r="B51" s="22" t="s">
        <v>1975</v>
      </c>
      <c r="C51" s="19" t="s">
        <v>2</v>
      </c>
      <c r="D51" s="27" t="s">
        <v>2470</v>
      </c>
      <c r="E51" s="88"/>
      <c r="F51" s="88"/>
      <c r="G51" s="27"/>
      <c r="H51" s="27"/>
      <c r="I51" s="27"/>
      <c r="J51" s="27"/>
      <c r="K51" s="27"/>
      <c r="L51" s="5">
        <v>0</v>
      </c>
      <c r="M51" s="5">
        <v>0</v>
      </c>
    </row>
    <row r="52" spans="1:13" s="6" customFormat="1" ht="12.75" customHeight="1" x14ac:dyDescent="0.25">
      <c r="A52" s="19" t="s">
        <v>65</v>
      </c>
      <c r="B52" s="22" t="s">
        <v>66</v>
      </c>
      <c r="C52" s="19" t="s">
        <v>2</v>
      </c>
      <c r="D52" s="27" t="s">
        <v>2326</v>
      </c>
      <c r="E52" s="88"/>
      <c r="F52" s="88"/>
      <c r="G52" s="27"/>
      <c r="H52" s="27"/>
      <c r="I52" s="27"/>
      <c r="J52" s="27"/>
      <c r="K52" s="27"/>
      <c r="L52" s="5">
        <v>0</v>
      </c>
      <c r="M52" s="5">
        <v>0</v>
      </c>
    </row>
    <row r="53" spans="1:13" s="6" customFormat="1" ht="12.75" customHeight="1" x14ac:dyDescent="0.25">
      <c r="A53" s="19" t="s">
        <v>67</v>
      </c>
      <c r="B53" s="22" t="s">
        <v>68</v>
      </c>
      <c r="C53" s="19" t="s">
        <v>2</v>
      </c>
      <c r="D53" s="27" t="s">
        <v>2327</v>
      </c>
      <c r="E53" s="88"/>
      <c r="F53" s="88"/>
      <c r="G53" s="27"/>
      <c r="H53" s="27"/>
      <c r="I53" s="27"/>
      <c r="J53" s="27"/>
      <c r="K53" s="27"/>
      <c r="L53" s="5">
        <v>0</v>
      </c>
      <c r="M53" s="5">
        <v>0</v>
      </c>
    </row>
    <row r="54" spans="1:13" s="6" customFormat="1" ht="12.75" customHeight="1" x14ac:dyDescent="0.25">
      <c r="A54" s="19" t="s">
        <v>1978</v>
      </c>
      <c r="B54" s="22" t="s">
        <v>1979</v>
      </c>
      <c r="C54" s="19" t="s">
        <v>2</v>
      </c>
      <c r="D54" s="27" t="s">
        <v>2328</v>
      </c>
      <c r="E54" s="88"/>
      <c r="F54" s="88"/>
      <c r="G54" s="27"/>
      <c r="H54" s="27"/>
      <c r="I54" s="27"/>
      <c r="J54" s="27"/>
      <c r="K54" s="27"/>
      <c r="L54" s="5">
        <v>0</v>
      </c>
      <c r="M54" s="5">
        <v>0</v>
      </c>
    </row>
    <row r="55" spans="1:13" s="6" customFormat="1" ht="12.75" customHeight="1" x14ac:dyDescent="0.25">
      <c r="A55" s="19" t="s">
        <v>1980</v>
      </c>
      <c r="B55" s="22" t="s">
        <v>1981</v>
      </c>
      <c r="C55" s="19" t="s">
        <v>2</v>
      </c>
      <c r="D55" s="27" t="s">
        <v>2329</v>
      </c>
      <c r="E55" s="88"/>
      <c r="F55" s="88"/>
      <c r="G55" s="27"/>
      <c r="H55" s="27"/>
      <c r="I55" s="27"/>
      <c r="J55" s="27"/>
      <c r="K55" s="27"/>
      <c r="L55" s="5">
        <v>0</v>
      </c>
      <c r="M55" s="5">
        <v>0</v>
      </c>
    </row>
    <row r="56" spans="1:13" s="6" customFormat="1" ht="12.75" customHeight="1" x14ac:dyDescent="0.25">
      <c r="A56" s="19" t="s">
        <v>1988</v>
      </c>
      <c r="B56" s="22" t="s">
        <v>1989</v>
      </c>
      <c r="C56" s="19" t="s">
        <v>2</v>
      </c>
      <c r="D56" s="27" t="s">
        <v>2330</v>
      </c>
      <c r="E56" s="88"/>
      <c r="F56" s="88"/>
      <c r="G56" s="27"/>
      <c r="H56" s="27"/>
      <c r="I56" s="27"/>
      <c r="J56" s="27"/>
      <c r="K56" s="27"/>
      <c r="L56" s="5">
        <v>0</v>
      </c>
      <c r="M56" s="5">
        <v>0</v>
      </c>
    </row>
    <row r="57" spans="1:13" s="6" customFormat="1" ht="12.75" customHeight="1" x14ac:dyDescent="0.25">
      <c r="A57" s="19" t="s">
        <v>1990</v>
      </c>
      <c r="B57" s="22" t="s">
        <v>1991</v>
      </c>
      <c r="C57" s="19" t="s">
        <v>2</v>
      </c>
      <c r="D57" s="27" t="s">
        <v>2471</v>
      </c>
      <c r="E57" s="88"/>
      <c r="F57" s="88"/>
      <c r="G57" s="27"/>
      <c r="H57" s="27"/>
      <c r="I57" s="27"/>
      <c r="J57" s="27"/>
      <c r="K57" s="27"/>
      <c r="L57" s="5">
        <v>0</v>
      </c>
      <c r="M57" s="5">
        <v>0</v>
      </c>
    </row>
    <row r="58" spans="1:13" s="6" customFormat="1" ht="12.75" customHeight="1" x14ac:dyDescent="0.25">
      <c r="A58" s="19" t="s">
        <v>69</v>
      </c>
      <c r="B58" s="22" t="s">
        <v>70</v>
      </c>
      <c r="C58" s="19" t="s">
        <v>2</v>
      </c>
      <c r="D58" s="27" t="s">
        <v>2331</v>
      </c>
      <c r="E58" s="88"/>
      <c r="F58" s="88"/>
      <c r="G58" s="27"/>
      <c r="H58" s="27"/>
      <c r="I58" s="27"/>
      <c r="J58" s="27"/>
      <c r="K58" s="27"/>
      <c r="L58" s="5">
        <v>0</v>
      </c>
      <c r="M58" s="5">
        <v>0</v>
      </c>
    </row>
    <row r="59" spans="1:13" s="6" customFormat="1" ht="12.75" customHeight="1" x14ac:dyDescent="0.25">
      <c r="A59" s="19" t="s">
        <v>75</v>
      </c>
      <c r="B59" s="22" t="s">
        <v>76</v>
      </c>
      <c r="C59" s="19" t="s">
        <v>2</v>
      </c>
      <c r="D59" s="27" t="s">
        <v>2332</v>
      </c>
      <c r="E59" s="88"/>
      <c r="F59" s="88"/>
      <c r="G59" s="27"/>
      <c r="H59" s="27"/>
      <c r="I59" s="27"/>
      <c r="J59" s="27"/>
      <c r="K59" s="27"/>
      <c r="L59" s="5">
        <v>0</v>
      </c>
      <c r="M59" s="5">
        <v>0</v>
      </c>
    </row>
    <row r="60" spans="1:13" s="6" customFormat="1" ht="12.75" customHeight="1" x14ac:dyDescent="0.25">
      <c r="A60" s="19" t="s">
        <v>1992</v>
      </c>
      <c r="B60" s="22" t="s">
        <v>1993</v>
      </c>
      <c r="C60" s="19" t="s">
        <v>2</v>
      </c>
      <c r="D60" s="27" t="s">
        <v>2333</v>
      </c>
      <c r="E60" s="88"/>
      <c r="F60" s="88"/>
      <c r="G60" s="27"/>
      <c r="H60" s="27"/>
      <c r="I60" s="27"/>
      <c r="J60" s="27"/>
      <c r="K60" s="27"/>
      <c r="L60" s="5">
        <v>0</v>
      </c>
      <c r="M60" s="5">
        <v>0</v>
      </c>
    </row>
    <row r="61" spans="1:13" s="6" customFormat="1" ht="12.75" customHeight="1" x14ac:dyDescent="0.25">
      <c r="A61" s="19" t="s">
        <v>1994</v>
      </c>
      <c r="B61" s="22" t="s">
        <v>1995</v>
      </c>
      <c r="C61" s="19" t="s">
        <v>2</v>
      </c>
      <c r="D61" s="27" t="s">
        <v>2472</v>
      </c>
      <c r="E61" s="88"/>
      <c r="F61" s="88"/>
      <c r="G61" s="27"/>
      <c r="H61" s="27"/>
      <c r="I61" s="27"/>
      <c r="J61" s="27"/>
      <c r="K61" s="27"/>
      <c r="L61" s="5">
        <v>0</v>
      </c>
      <c r="M61" s="5">
        <v>0</v>
      </c>
    </row>
    <row r="62" spans="1:13" s="6" customFormat="1" ht="12.75" customHeight="1" x14ac:dyDescent="0.25">
      <c r="A62" s="19" t="s">
        <v>2000</v>
      </c>
      <c r="B62" s="22" t="s">
        <v>2001</v>
      </c>
      <c r="C62" s="19" t="s">
        <v>2</v>
      </c>
      <c r="D62" s="27" t="s">
        <v>2334</v>
      </c>
      <c r="E62" s="88"/>
      <c r="F62" s="88"/>
      <c r="G62" s="27"/>
      <c r="H62" s="27"/>
      <c r="I62" s="27"/>
      <c r="J62" s="27"/>
      <c r="K62" s="27"/>
      <c r="L62" s="5">
        <v>0</v>
      </c>
      <c r="M62" s="5">
        <v>0</v>
      </c>
    </row>
    <row r="63" spans="1:13" s="6" customFormat="1" ht="12.75" customHeight="1" x14ac:dyDescent="0.25">
      <c r="A63" s="19" t="s">
        <v>85</v>
      </c>
      <c r="B63" s="22" t="s">
        <v>86</v>
      </c>
      <c r="C63" s="19" t="s">
        <v>2</v>
      </c>
      <c r="D63" s="27" t="s">
        <v>2331</v>
      </c>
      <c r="E63" s="88"/>
      <c r="F63" s="88"/>
      <c r="G63" s="27"/>
      <c r="H63" s="27"/>
      <c r="I63" s="27"/>
      <c r="J63" s="27"/>
      <c r="K63" s="27"/>
      <c r="L63" s="5">
        <v>0</v>
      </c>
      <c r="M63" s="5">
        <v>0</v>
      </c>
    </row>
    <row r="64" spans="1:13" s="6" customFormat="1" ht="12.75" customHeight="1" x14ac:dyDescent="0.25">
      <c r="A64" s="19" t="s">
        <v>2012</v>
      </c>
      <c r="B64" s="22" t="s">
        <v>2013</v>
      </c>
      <c r="C64" s="19" t="s">
        <v>2</v>
      </c>
      <c r="D64" s="27" t="s">
        <v>2335</v>
      </c>
      <c r="E64" s="88"/>
      <c r="F64" s="88"/>
      <c r="G64" s="27"/>
      <c r="H64" s="27"/>
      <c r="I64" s="27"/>
      <c r="J64" s="27"/>
      <c r="K64" s="27"/>
      <c r="L64" s="5">
        <v>0</v>
      </c>
      <c r="M64" s="5">
        <v>0</v>
      </c>
    </row>
    <row r="65" spans="1:13" s="6" customFormat="1" ht="12.75" customHeight="1" x14ac:dyDescent="0.25">
      <c r="A65" s="19" t="s">
        <v>89</v>
      </c>
      <c r="B65" s="22" t="s">
        <v>90</v>
      </c>
      <c r="C65" s="19" t="s">
        <v>2</v>
      </c>
      <c r="D65" s="27" t="s">
        <v>2473</v>
      </c>
      <c r="E65" s="88"/>
      <c r="F65" s="88"/>
      <c r="G65" s="27"/>
      <c r="H65" s="27"/>
      <c r="I65" s="27"/>
      <c r="J65" s="27"/>
      <c r="K65" s="27"/>
      <c r="L65" s="5">
        <v>0</v>
      </c>
      <c r="M65" s="5">
        <v>0</v>
      </c>
    </row>
    <row r="66" spans="1:13" s="6" customFormat="1" ht="12.75" customHeight="1" x14ac:dyDescent="0.25">
      <c r="A66" s="19" t="s">
        <v>93</v>
      </c>
      <c r="B66" s="22" t="s">
        <v>94</v>
      </c>
      <c r="C66" s="19" t="s">
        <v>2</v>
      </c>
      <c r="D66" s="27" t="s">
        <v>2336</v>
      </c>
      <c r="E66" s="88"/>
      <c r="F66" s="88"/>
      <c r="G66" s="27"/>
      <c r="H66" s="27"/>
      <c r="I66" s="27"/>
      <c r="J66" s="27"/>
      <c r="K66" s="27"/>
      <c r="L66" s="5">
        <v>0</v>
      </c>
      <c r="M66" s="5">
        <v>0</v>
      </c>
    </row>
    <row r="67" spans="1:13" s="6" customFormat="1" ht="12.75" customHeight="1" x14ac:dyDescent="0.25">
      <c r="A67" s="19" t="s">
        <v>2016</v>
      </c>
      <c r="B67" s="22" t="s">
        <v>2017</v>
      </c>
      <c r="C67" s="19" t="s">
        <v>2</v>
      </c>
      <c r="D67" s="27" t="s">
        <v>2337</v>
      </c>
      <c r="E67" s="88"/>
      <c r="F67" s="88"/>
      <c r="G67" s="27"/>
      <c r="H67" s="27"/>
      <c r="I67" s="27"/>
      <c r="J67" s="27"/>
      <c r="K67" s="27"/>
      <c r="L67" s="5">
        <v>0</v>
      </c>
      <c r="M67" s="5">
        <v>0</v>
      </c>
    </row>
    <row r="68" spans="1:13" s="6" customFormat="1" ht="12.75" customHeight="1" x14ac:dyDescent="0.25">
      <c r="A68" s="19" t="s">
        <v>2022</v>
      </c>
      <c r="B68" s="22" t="s">
        <v>2023</v>
      </c>
      <c r="C68" s="19" t="s">
        <v>2</v>
      </c>
      <c r="D68" s="27" t="s">
        <v>2474</v>
      </c>
      <c r="E68" s="88"/>
      <c r="F68" s="88"/>
      <c r="G68" s="27"/>
      <c r="H68" s="27"/>
      <c r="I68" s="27"/>
      <c r="J68" s="27"/>
      <c r="K68" s="27"/>
      <c r="L68" s="5">
        <v>0</v>
      </c>
      <c r="M68" s="5">
        <v>0</v>
      </c>
    </row>
    <row r="69" spans="1:13" s="6" customFormat="1" ht="12.75" customHeight="1" x14ac:dyDescent="0.25">
      <c r="A69" s="19" t="s">
        <v>2028</v>
      </c>
      <c r="B69" s="22" t="s">
        <v>2029</v>
      </c>
      <c r="C69" s="19" t="s">
        <v>2</v>
      </c>
      <c r="D69" s="27" t="s">
        <v>2475</v>
      </c>
      <c r="E69" s="88"/>
      <c r="F69" s="88"/>
      <c r="G69" s="27"/>
      <c r="H69" s="27"/>
      <c r="I69" s="27"/>
      <c r="J69" s="27"/>
      <c r="K69" s="27"/>
      <c r="L69" s="5">
        <v>0</v>
      </c>
      <c r="M69" s="5">
        <v>0</v>
      </c>
    </row>
    <row r="70" spans="1:13" s="6" customFormat="1" ht="12.75" customHeight="1" x14ac:dyDescent="0.25">
      <c r="A70" s="19" t="s">
        <v>105</v>
      </c>
      <c r="B70" s="22" t="s">
        <v>106</v>
      </c>
      <c r="C70" s="19" t="s">
        <v>2</v>
      </c>
      <c r="D70" s="27" t="s">
        <v>2338</v>
      </c>
      <c r="E70" s="88"/>
      <c r="F70" s="88"/>
      <c r="G70" s="27"/>
      <c r="H70" s="27"/>
      <c r="I70" s="27"/>
      <c r="J70" s="27"/>
      <c r="K70" s="27"/>
      <c r="L70" s="5">
        <v>0</v>
      </c>
      <c r="M70" s="5">
        <v>0</v>
      </c>
    </row>
    <row r="71" spans="1:13" s="6" customFormat="1" ht="12.75" customHeight="1" x14ac:dyDescent="0.25">
      <c r="A71" s="19" t="s">
        <v>2054</v>
      </c>
      <c r="B71" s="22" t="s">
        <v>2055</v>
      </c>
      <c r="C71" s="19" t="s">
        <v>2</v>
      </c>
      <c r="D71" s="27" t="s">
        <v>2476</v>
      </c>
      <c r="E71" s="88"/>
      <c r="F71" s="88"/>
      <c r="G71" s="27"/>
      <c r="H71" s="27"/>
      <c r="I71" s="27"/>
      <c r="J71" s="27"/>
      <c r="K71" s="27"/>
      <c r="L71" s="5">
        <v>0</v>
      </c>
      <c r="M71" s="5">
        <v>0</v>
      </c>
    </row>
    <row r="72" spans="1:13" s="6" customFormat="1" ht="12.75" customHeight="1" x14ac:dyDescent="0.25">
      <c r="A72" s="19" t="s">
        <v>119</v>
      </c>
      <c r="B72" s="22" t="s">
        <v>120</v>
      </c>
      <c r="C72" s="19" t="s">
        <v>2</v>
      </c>
      <c r="D72" s="27" t="s">
        <v>2339</v>
      </c>
      <c r="E72" s="88"/>
      <c r="F72" s="88"/>
      <c r="G72" s="27"/>
      <c r="H72" s="27"/>
      <c r="I72" s="27"/>
      <c r="J72" s="27"/>
      <c r="K72" s="27"/>
      <c r="L72" s="5">
        <v>0</v>
      </c>
      <c r="M72" s="5">
        <v>0</v>
      </c>
    </row>
    <row r="73" spans="1:13" s="6" customFormat="1" ht="12.75" customHeight="1" x14ac:dyDescent="0.25">
      <c r="A73" s="19" t="s">
        <v>121</v>
      </c>
      <c r="B73" s="22" t="s">
        <v>122</v>
      </c>
      <c r="C73" s="19" t="s">
        <v>2</v>
      </c>
      <c r="D73" s="27" t="s">
        <v>2339</v>
      </c>
      <c r="E73" s="88"/>
      <c r="F73" s="88"/>
      <c r="G73" s="27"/>
      <c r="H73" s="27"/>
      <c r="I73" s="27"/>
      <c r="J73" s="27"/>
      <c r="K73" s="27"/>
      <c r="L73" s="5">
        <v>0</v>
      </c>
      <c r="M73" s="5">
        <v>0</v>
      </c>
    </row>
    <row r="74" spans="1:13" s="6" customFormat="1" ht="12.75" customHeight="1" x14ac:dyDescent="0.25">
      <c r="A74" s="19" t="s">
        <v>123</v>
      </c>
      <c r="B74" s="22" t="s">
        <v>124</v>
      </c>
      <c r="C74" s="19" t="s">
        <v>2</v>
      </c>
      <c r="D74" s="27" t="s">
        <v>2339</v>
      </c>
      <c r="E74" s="88"/>
      <c r="F74" s="88"/>
      <c r="G74" s="27"/>
      <c r="H74" s="27"/>
      <c r="I74" s="27"/>
      <c r="J74" s="27"/>
      <c r="K74" s="27"/>
      <c r="L74" s="5">
        <v>0</v>
      </c>
      <c r="M74" s="5">
        <v>0</v>
      </c>
    </row>
    <row r="75" spans="1:13" s="6" customFormat="1" ht="12.75" customHeight="1" x14ac:dyDescent="0.25">
      <c r="A75" s="19" t="s">
        <v>127</v>
      </c>
      <c r="B75" s="22" t="s">
        <v>128</v>
      </c>
      <c r="C75" s="19" t="s">
        <v>2</v>
      </c>
      <c r="D75" s="27" t="s">
        <v>2345</v>
      </c>
      <c r="E75" s="88"/>
      <c r="F75" s="88"/>
      <c r="G75" s="27"/>
      <c r="H75" s="27"/>
      <c r="I75" s="27"/>
      <c r="J75" s="27"/>
      <c r="K75" s="27"/>
      <c r="L75" s="5">
        <v>0</v>
      </c>
      <c r="M75" s="5">
        <v>0</v>
      </c>
    </row>
    <row r="76" spans="1:13" s="6" customFormat="1" ht="12.75" customHeight="1" x14ac:dyDescent="0.25">
      <c r="A76" s="19" t="s">
        <v>2060</v>
      </c>
      <c r="B76" s="22" t="s">
        <v>2061</v>
      </c>
      <c r="C76" s="19" t="s">
        <v>2</v>
      </c>
      <c r="D76" s="27" t="s">
        <v>2340</v>
      </c>
      <c r="E76" s="88"/>
      <c r="F76" s="88"/>
      <c r="G76" s="27"/>
      <c r="H76" s="27"/>
      <c r="I76" s="27"/>
      <c r="J76" s="27"/>
      <c r="K76" s="27"/>
      <c r="L76" s="5">
        <v>0</v>
      </c>
      <c r="M76" s="5">
        <v>0</v>
      </c>
    </row>
    <row r="77" spans="1:13" s="6" customFormat="1" ht="12.75" customHeight="1" x14ac:dyDescent="0.25">
      <c r="A77" s="19" t="s">
        <v>129</v>
      </c>
      <c r="B77" s="22" t="s">
        <v>130</v>
      </c>
      <c r="C77" s="19" t="s">
        <v>2</v>
      </c>
      <c r="D77" s="27" t="s">
        <v>2341</v>
      </c>
      <c r="E77" s="88"/>
      <c r="F77" s="88"/>
      <c r="G77" s="27"/>
      <c r="H77" s="27"/>
      <c r="I77" s="27"/>
      <c r="J77" s="27"/>
      <c r="K77" s="27"/>
      <c r="L77" s="5">
        <v>0</v>
      </c>
      <c r="M77" s="5">
        <v>0</v>
      </c>
    </row>
    <row r="78" spans="1:13" s="6" customFormat="1" ht="12.75" customHeight="1" x14ac:dyDescent="0.25">
      <c r="A78" s="19" t="s">
        <v>131</v>
      </c>
      <c r="B78" s="22" t="s">
        <v>132</v>
      </c>
      <c r="C78" s="19" t="s">
        <v>2</v>
      </c>
      <c r="D78" s="27" t="s">
        <v>2340</v>
      </c>
      <c r="E78" s="88"/>
      <c r="F78" s="88"/>
      <c r="G78" s="27"/>
      <c r="H78" s="27"/>
      <c r="I78" s="27"/>
      <c r="J78" s="27"/>
      <c r="K78" s="27"/>
      <c r="L78" s="5">
        <v>0</v>
      </c>
      <c r="M78" s="5">
        <v>0</v>
      </c>
    </row>
    <row r="79" spans="1:13" s="6" customFormat="1" ht="12.75" customHeight="1" x14ac:dyDescent="0.25">
      <c r="A79" s="19" t="s">
        <v>2062</v>
      </c>
      <c r="B79" s="22" t="s">
        <v>2063</v>
      </c>
      <c r="C79" s="19" t="s">
        <v>2</v>
      </c>
      <c r="D79" s="27" t="s">
        <v>2342</v>
      </c>
      <c r="E79" s="88"/>
      <c r="F79" s="88"/>
      <c r="G79" s="27"/>
      <c r="H79" s="27"/>
      <c r="I79" s="27"/>
      <c r="J79" s="27"/>
      <c r="K79" s="27"/>
      <c r="L79" s="5">
        <v>0</v>
      </c>
      <c r="M79" s="5">
        <v>0</v>
      </c>
    </row>
    <row r="80" spans="1:13" s="6" customFormat="1" ht="12.75" customHeight="1" x14ac:dyDescent="0.25">
      <c r="A80" s="18" t="s">
        <v>145</v>
      </c>
      <c r="B80" s="22" t="s">
        <v>146</v>
      </c>
      <c r="C80" s="19" t="s">
        <v>2</v>
      </c>
      <c r="D80" s="27" t="s">
        <v>2343</v>
      </c>
      <c r="E80" s="88"/>
      <c r="F80" s="88"/>
      <c r="G80" s="27"/>
      <c r="H80" s="27">
        <v>2300</v>
      </c>
      <c r="I80" s="27" t="s">
        <v>2307</v>
      </c>
      <c r="J80" s="27"/>
      <c r="K80" s="27"/>
      <c r="L80" s="5">
        <v>0</v>
      </c>
      <c r="M80" s="5">
        <v>0</v>
      </c>
    </row>
    <row r="81" spans="1:13" s="6" customFormat="1" ht="12.75" customHeight="1" x14ac:dyDescent="0.25">
      <c r="A81" s="19" t="s">
        <v>147</v>
      </c>
      <c r="B81" s="22" t="s">
        <v>148</v>
      </c>
      <c r="C81" s="19" t="s">
        <v>2</v>
      </c>
      <c r="D81" s="27" t="s">
        <v>2343</v>
      </c>
      <c r="E81" s="88"/>
      <c r="F81" s="88"/>
      <c r="G81" s="27"/>
      <c r="H81" s="27"/>
      <c r="I81" s="27"/>
      <c r="J81" s="27"/>
      <c r="K81" s="27"/>
      <c r="L81" s="5">
        <v>0</v>
      </c>
      <c r="M81" s="5">
        <v>0</v>
      </c>
    </row>
    <row r="82" spans="1:13" s="6" customFormat="1" ht="12.75" customHeight="1" x14ac:dyDescent="0.25">
      <c r="A82" s="18" t="s">
        <v>149</v>
      </c>
      <c r="B82" s="22" t="s">
        <v>150</v>
      </c>
      <c r="C82" s="19" t="s">
        <v>2</v>
      </c>
      <c r="D82" s="27" t="s">
        <v>2343</v>
      </c>
      <c r="E82" s="88"/>
      <c r="F82" s="88"/>
      <c r="G82" s="27"/>
      <c r="H82" s="27">
        <v>2300</v>
      </c>
      <c r="I82" s="27" t="s">
        <v>2307</v>
      </c>
      <c r="J82" s="27"/>
      <c r="K82" s="27"/>
      <c r="L82" s="5">
        <v>0</v>
      </c>
      <c r="M82" s="5">
        <v>0</v>
      </c>
    </row>
    <row r="83" spans="1:13" s="6" customFormat="1" ht="12.75" customHeight="1" x14ac:dyDescent="0.25">
      <c r="A83" s="19" t="s">
        <v>151</v>
      </c>
      <c r="B83" s="22" t="s">
        <v>152</v>
      </c>
      <c r="C83" s="19" t="s">
        <v>2</v>
      </c>
      <c r="D83" s="27" t="s">
        <v>2344</v>
      </c>
      <c r="E83" s="88"/>
      <c r="F83" s="88"/>
      <c r="G83" s="27"/>
      <c r="H83" s="27"/>
      <c r="I83" s="27"/>
      <c r="J83" s="27"/>
      <c r="K83" s="27"/>
      <c r="L83" s="5">
        <v>2.9000000000000001E-2</v>
      </c>
      <c r="M83" s="5">
        <v>7.3999999999999996E-5</v>
      </c>
    </row>
    <row r="84" spans="1:13" s="6" customFormat="1" ht="12.75" customHeight="1" x14ac:dyDescent="0.25">
      <c r="A84" s="18" t="s">
        <v>155</v>
      </c>
      <c r="B84" s="22" t="s">
        <v>156</v>
      </c>
      <c r="C84" s="19" t="s">
        <v>2</v>
      </c>
      <c r="D84" s="27" t="s">
        <v>2343</v>
      </c>
      <c r="E84" s="88"/>
      <c r="F84" s="88"/>
      <c r="G84" s="27"/>
      <c r="H84" s="27">
        <v>2300</v>
      </c>
      <c r="I84" s="27" t="s">
        <v>2307</v>
      </c>
      <c r="J84" s="27"/>
      <c r="K84" s="27"/>
      <c r="L84" s="5">
        <v>0</v>
      </c>
      <c r="M84" s="5">
        <v>0</v>
      </c>
    </row>
    <row r="85" spans="1:13" s="82" customFormat="1" ht="12.75" customHeight="1" x14ac:dyDescent="0.25">
      <c r="A85" s="87" t="s">
        <v>2547</v>
      </c>
      <c r="B85" s="31" t="s">
        <v>2454</v>
      </c>
      <c r="C85" s="30"/>
      <c r="D85" s="32"/>
      <c r="E85" s="33"/>
      <c r="F85" s="33"/>
      <c r="G85" s="32"/>
      <c r="H85" s="32">
        <v>2300</v>
      </c>
      <c r="I85" s="32" t="s">
        <v>2307</v>
      </c>
      <c r="J85" s="32"/>
      <c r="K85" s="32"/>
      <c r="L85" s="15">
        <v>0</v>
      </c>
      <c r="M85" s="81">
        <v>0</v>
      </c>
    </row>
    <row r="86" spans="1:13" s="6" customFormat="1" ht="12.75" customHeight="1" x14ac:dyDescent="0.25">
      <c r="A86" s="19" t="s">
        <v>157</v>
      </c>
      <c r="B86" s="22" t="s">
        <v>158</v>
      </c>
      <c r="C86" s="19" t="s">
        <v>2</v>
      </c>
      <c r="D86" s="27" t="s">
        <v>2345</v>
      </c>
      <c r="E86" s="88"/>
      <c r="F86" s="88"/>
      <c r="G86" s="27"/>
      <c r="H86" s="27"/>
      <c r="I86" s="27"/>
      <c r="J86" s="27"/>
      <c r="K86" s="27"/>
      <c r="L86" s="5">
        <v>0</v>
      </c>
      <c r="M86" s="5">
        <v>0</v>
      </c>
    </row>
    <row r="87" spans="1:13" s="6" customFormat="1" ht="12.75" customHeight="1" x14ac:dyDescent="0.25">
      <c r="A87" s="19" t="s">
        <v>159</v>
      </c>
      <c r="B87" s="22" t="s">
        <v>160</v>
      </c>
      <c r="C87" s="19" t="s">
        <v>2</v>
      </c>
      <c r="D87" s="27" t="s">
        <v>2346</v>
      </c>
      <c r="E87" s="88"/>
      <c r="F87" s="88"/>
      <c r="G87" s="27"/>
      <c r="H87" s="27"/>
      <c r="I87" s="27"/>
      <c r="J87" s="27"/>
      <c r="K87" s="27"/>
      <c r="L87" s="5">
        <v>0</v>
      </c>
      <c r="M87" s="5">
        <v>0</v>
      </c>
    </row>
    <row r="88" spans="1:13" s="6" customFormat="1" ht="12.75" customHeight="1" x14ac:dyDescent="0.25">
      <c r="A88" s="19" t="s">
        <v>2072</v>
      </c>
      <c r="B88" s="22" t="s">
        <v>2073</v>
      </c>
      <c r="C88" s="19" t="s">
        <v>2</v>
      </c>
      <c r="D88" s="27" t="s">
        <v>2347</v>
      </c>
      <c r="E88" s="88"/>
      <c r="F88" s="88"/>
      <c r="G88" s="27"/>
      <c r="H88" s="27"/>
      <c r="I88" s="27"/>
      <c r="J88" s="27"/>
      <c r="K88" s="27"/>
      <c r="L88" s="5">
        <v>0</v>
      </c>
      <c r="M88" s="5">
        <v>0</v>
      </c>
    </row>
    <row r="89" spans="1:13" s="6" customFormat="1" ht="12.75" customHeight="1" x14ac:dyDescent="0.25">
      <c r="A89" s="19" t="s">
        <v>2074</v>
      </c>
      <c r="B89" s="22" t="s">
        <v>2075</v>
      </c>
      <c r="C89" s="19" t="s">
        <v>2</v>
      </c>
      <c r="D89" s="27" t="s">
        <v>2347</v>
      </c>
      <c r="E89" s="88"/>
      <c r="F89" s="88"/>
      <c r="G89" s="27"/>
      <c r="H89" s="27"/>
      <c r="I89" s="27"/>
      <c r="J89" s="27"/>
      <c r="K89" s="27"/>
      <c r="L89" s="5">
        <v>0</v>
      </c>
      <c r="M89" s="5">
        <v>0</v>
      </c>
    </row>
    <row r="90" spans="1:13" s="59" customFormat="1" ht="12.75" customHeight="1" x14ac:dyDescent="0.25">
      <c r="A90" s="53" t="s">
        <v>173</v>
      </c>
      <c r="B90" s="54" t="s">
        <v>174</v>
      </c>
      <c r="C90" s="53" t="s">
        <v>2</v>
      </c>
      <c r="D90" s="57" t="s">
        <v>2348</v>
      </c>
      <c r="E90" s="56"/>
      <c r="F90" s="56"/>
      <c r="G90" s="57"/>
      <c r="H90" s="57"/>
      <c r="I90" s="57"/>
      <c r="J90" s="57"/>
      <c r="K90" s="57" t="s">
        <v>2445</v>
      </c>
      <c r="L90" s="58">
        <v>1838.0039999999999</v>
      </c>
      <c r="M90" s="58">
        <v>6.8260940000000003</v>
      </c>
    </row>
    <row r="91" spans="1:13" s="59" customFormat="1" ht="12.75" customHeight="1" x14ac:dyDescent="0.25">
      <c r="A91" s="53" t="s">
        <v>177</v>
      </c>
      <c r="B91" s="54" t="s">
        <v>178</v>
      </c>
      <c r="C91" s="53" t="s">
        <v>2</v>
      </c>
      <c r="D91" s="55">
        <v>0</v>
      </c>
      <c r="E91" s="56"/>
      <c r="F91" s="56"/>
      <c r="G91" s="57"/>
      <c r="H91" s="57"/>
      <c r="I91" s="57"/>
      <c r="J91" s="57"/>
      <c r="K91" s="57" t="s">
        <v>2445</v>
      </c>
      <c r="L91" s="58">
        <v>1325.021</v>
      </c>
      <c r="M91" s="58">
        <v>43.799252000000003</v>
      </c>
    </row>
    <row r="92" spans="1:13" s="59" customFormat="1" ht="12.75" customHeight="1" x14ac:dyDescent="0.25">
      <c r="A92" s="53" t="s">
        <v>183</v>
      </c>
      <c r="B92" s="54" t="s">
        <v>184</v>
      </c>
      <c r="C92" s="53" t="s">
        <v>2</v>
      </c>
      <c r="D92" s="55">
        <v>0</v>
      </c>
      <c r="E92" s="56"/>
      <c r="F92" s="56"/>
      <c r="G92" s="57"/>
      <c r="H92" s="57"/>
      <c r="I92" s="57"/>
      <c r="J92" s="57"/>
      <c r="K92" s="57" t="s">
        <v>2445</v>
      </c>
      <c r="L92" s="58">
        <v>63.33</v>
      </c>
      <c r="M92" s="58">
        <v>1.8492000000000001E-2</v>
      </c>
    </row>
    <row r="93" spans="1:13" s="59" customFormat="1" ht="12.75" customHeight="1" x14ac:dyDescent="0.25">
      <c r="A93" s="53" t="s">
        <v>185</v>
      </c>
      <c r="B93" s="54" t="s">
        <v>186</v>
      </c>
      <c r="C93" s="53" t="s">
        <v>2</v>
      </c>
      <c r="D93" s="55">
        <v>0</v>
      </c>
      <c r="E93" s="56"/>
      <c r="F93" s="56"/>
      <c r="G93" s="57"/>
      <c r="H93" s="57"/>
      <c r="I93" s="57"/>
      <c r="J93" s="57"/>
      <c r="K93" s="57" t="s">
        <v>2445</v>
      </c>
      <c r="L93" s="58">
        <v>4.3949999999999996</v>
      </c>
      <c r="M93" s="58">
        <v>2.2717999999999999E-2</v>
      </c>
    </row>
    <row r="94" spans="1:13" s="59" customFormat="1" ht="12.75" customHeight="1" x14ac:dyDescent="0.25">
      <c r="A94" s="53" t="s">
        <v>196</v>
      </c>
      <c r="B94" s="54" t="s">
        <v>197</v>
      </c>
      <c r="C94" s="53" t="s">
        <v>2</v>
      </c>
      <c r="D94" s="57" t="s">
        <v>2349</v>
      </c>
      <c r="E94" s="56"/>
      <c r="F94" s="56"/>
      <c r="G94" s="57"/>
      <c r="H94" s="57"/>
      <c r="I94" s="57"/>
      <c r="J94" s="57"/>
      <c r="K94" s="57" t="s">
        <v>2445</v>
      </c>
      <c r="L94" s="58">
        <v>229.077</v>
      </c>
      <c r="M94" s="58">
        <v>1.1685209999999999</v>
      </c>
    </row>
    <row r="95" spans="1:13" s="59" customFormat="1" ht="12.75" customHeight="1" x14ac:dyDescent="0.25">
      <c r="A95" s="53" t="s">
        <v>202</v>
      </c>
      <c r="B95" s="54" t="s">
        <v>203</v>
      </c>
      <c r="C95" s="53" t="s">
        <v>2</v>
      </c>
      <c r="D95" s="57" t="s">
        <v>2350</v>
      </c>
      <c r="E95" s="56"/>
      <c r="F95" s="56"/>
      <c r="G95" s="57"/>
      <c r="H95" s="57"/>
      <c r="I95" s="57"/>
      <c r="J95" s="57"/>
      <c r="K95" s="57" t="s">
        <v>2445</v>
      </c>
      <c r="L95" s="58">
        <v>63.235999999999997</v>
      </c>
      <c r="M95" s="58">
        <v>1.37219</v>
      </c>
    </row>
    <row r="96" spans="1:13" s="59" customFormat="1" ht="12.75" customHeight="1" x14ac:dyDescent="0.25">
      <c r="A96" s="53" t="s">
        <v>206</v>
      </c>
      <c r="B96" s="54" t="s">
        <v>207</v>
      </c>
      <c r="C96" s="53" t="s">
        <v>2</v>
      </c>
      <c r="D96" s="57" t="s">
        <v>2351</v>
      </c>
      <c r="E96" s="56"/>
      <c r="F96" s="56"/>
      <c r="G96" s="57"/>
      <c r="H96" s="57"/>
      <c r="I96" s="57"/>
      <c r="J96" s="57"/>
      <c r="K96" s="57" t="s">
        <v>2445</v>
      </c>
      <c r="L96" s="58">
        <v>196.745</v>
      </c>
      <c r="M96" s="58">
        <v>0.64680800000000005</v>
      </c>
    </row>
    <row r="97" spans="1:13" s="59" customFormat="1" ht="12.75" customHeight="1" x14ac:dyDescent="0.25">
      <c r="A97" s="53" t="s">
        <v>210</v>
      </c>
      <c r="B97" s="54" t="s">
        <v>211</v>
      </c>
      <c r="C97" s="53" t="s">
        <v>189</v>
      </c>
      <c r="D97" s="57" t="s">
        <v>2351</v>
      </c>
      <c r="E97" s="56"/>
      <c r="F97" s="56"/>
      <c r="G97" s="57"/>
      <c r="H97" s="57"/>
      <c r="I97" s="57"/>
      <c r="J97" s="57"/>
      <c r="K97" s="57" t="s">
        <v>2445</v>
      </c>
      <c r="L97" s="58">
        <v>0</v>
      </c>
      <c r="M97" s="58">
        <v>0</v>
      </c>
    </row>
    <row r="98" spans="1:13" s="59" customFormat="1" ht="12.75" customHeight="1" x14ac:dyDescent="0.25">
      <c r="A98" s="53" t="s">
        <v>214</v>
      </c>
      <c r="B98" s="54" t="s">
        <v>215</v>
      </c>
      <c r="C98" s="53" t="s">
        <v>2</v>
      </c>
      <c r="D98" s="57" t="s">
        <v>2351</v>
      </c>
      <c r="E98" s="56"/>
      <c r="F98" s="56"/>
      <c r="G98" s="57"/>
      <c r="H98" s="57"/>
      <c r="I98" s="57"/>
      <c r="J98" s="57"/>
      <c r="K98" s="57" t="s">
        <v>2445</v>
      </c>
      <c r="L98" s="58">
        <v>51.253</v>
      </c>
      <c r="M98" s="58">
        <v>0.39219399999999999</v>
      </c>
    </row>
    <row r="99" spans="1:13" s="59" customFormat="1" ht="12.75" customHeight="1" x14ac:dyDescent="0.25">
      <c r="A99" s="53" t="s">
        <v>218</v>
      </c>
      <c r="B99" s="54" t="s">
        <v>219</v>
      </c>
      <c r="C99" s="53" t="s">
        <v>2</v>
      </c>
      <c r="D99" s="57" t="s">
        <v>2352</v>
      </c>
      <c r="E99" s="56"/>
      <c r="F99" s="56"/>
      <c r="G99" s="57"/>
      <c r="H99" s="57"/>
      <c r="I99" s="57"/>
      <c r="J99" s="57"/>
      <c r="K99" s="57" t="s">
        <v>2445</v>
      </c>
      <c r="L99" s="58">
        <v>5.0000000000000001E-3</v>
      </c>
      <c r="M99" s="58">
        <v>7.9000000000000001E-4</v>
      </c>
    </row>
    <row r="100" spans="1:13" s="59" customFormat="1" ht="12.75" customHeight="1" x14ac:dyDescent="0.25">
      <c r="A100" s="53" t="s">
        <v>220</v>
      </c>
      <c r="B100" s="54" t="s">
        <v>221</v>
      </c>
      <c r="C100" s="53" t="s">
        <v>2</v>
      </c>
      <c r="D100" s="57" t="s">
        <v>2351</v>
      </c>
      <c r="E100" s="56"/>
      <c r="F100" s="56"/>
      <c r="G100" s="57"/>
      <c r="H100" s="57"/>
      <c r="I100" s="57"/>
      <c r="J100" s="57"/>
      <c r="K100" s="57" t="s">
        <v>2445</v>
      </c>
      <c r="L100" s="58">
        <v>82.22</v>
      </c>
      <c r="M100" s="58">
        <v>3.6935999999999997E-2</v>
      </c>
    </row>
    <row r="101" spans="1:13" s="59" customFormat="1" ht="12.75" customHeight="1" x14ac:dyDescent="0.25">
      <c r="A101" s="53" t="s">
        <v>222</v>
      </c>
      <c r="B101" s="54" t="s">
        <v>223</v>
      </c>
      <c r="C101" s="53" t="s">
        <v>2</v>
      </c>
      <c r="D101" s="57" t="s">
        <v>2351</v>
      </c>
      <c r="E101" s="56"/>
      <c r="F101" s="56"/>
      <c r="G101" s="57"/>
      <c r="H101" s="57"/>
      <c r="I101" s="57"/>
      <c r="J101" s="57"/>
      <c r="K101" s="57" t="s">
        <v>2445</v>
      </c>
      <c r="L101" s="58">
        <v>604.37599999999998</v>
      </c>
      <c r="M101" s="58">
        <v>5.1559140000000001</v>
      </c>
    </row>
    <row r="102" spans="1:13" s="59" customFormat="1" ht="12.75" customHeight="1" x14ac:dyDescent="0.25">
      <c r="A102" s="53" t="s">
        <v>224</v>
      </c>
      <c r="B102" s="54" t="s">
        <v>225</v>
      </c>
      <c r="C102" s="53" t="s">
        <v>2</v>
      </c>
      <c r="D102" s="57" t="s">
        <v>2352</v>
      </c>
      <c r="E102" s="56"/>
      <c r="F102" s="56"/>
      <c r="G102" s="57"/>
      <c r="H102" s="57"/>
      <c r="I102" s="57"/>
      <c r="J102" s="57"/>
      <c r="K102" s="57" t="s">
        <v>2445</v>
      </c>
      <c r="L102" s="58">
        <v>37.648000000000003</v>
      </c>
      <c r="M102" s="58">
        <v>6.0004000000000002E-2</v>
      </c>
    </row>
    <row r="103" spans="1:13" s="59" customFormat="1" ht="12.75" customHeight="1" x14ac:dyDescent="0.25">
      <c r="A103" s="53" t="s">
        <v>228</v>
      </c>
      <c r="B103" s="54" t="s">
        <v>229</v>
      </c>
      <c r="C103" s="53" t="s">
        <v>2</v>
      </c>
      <c r="D103" s="57" t="s">
        <v>2352</v>
      </c>
      <c r="E103" s="56"/>
      <c r="F103" s="56"/>
      <c r="G103" s="57"/>
      <c r="H103" s="57"/>
      <c r="I103" s="57"/>
      <c r="J103" s="57"/>
      <c r="K103" s="57" t="s">
        <v>2445</v>
      </c>
      <c r="L103" s="58">
        <v>0.27600000000000002</v>
      </c>
      <c r="M103" s="58">
        <v>1.5399999999999999E-3</v>
      </c>
    </row>
    <row r="104" spans="1:13" s="59" customFormat="1" ht="12.75" customHeight="1" x14ac:dyDescent="0.25">
      <c r="A104" s="53" t="s">
        <v>232</v>
      </c>
      <c r="B104" s="54" t="s">
        <v>233</v>
      </c>
      <c r="C104" s="53" t="s">
        <v>189</v>
      </c>
      <c r="D104" s="57" t="s">
        <v>2353</v>
      </c>
      <c r="E104" s="56"/>
      <c r="F104" s="56"/>
      <c r="G104" s="57"/>
      <c r="H104" s="57"/>
      <c r="I104" s="57"/>
      <c r="J104" s="57"/>
      <c r="K104" s="57" t="s">
        <v>2445</v>
      </c>
      <c r="L104" s="58">
        <v>8200.5190000000002</v>
      </c>
      <c r="M104" s="58">
        <v>18.372047999999999</v>
      </c>
    </row>
    <row r="105" spans="1:13" s="59" customFormat="1" ht="12.75" customHeight="1" x14ac:dyDescent="0.25">
      <c r="A105" s="53" t="s">
        <v>242</v>
      </c>
      <c r="B105" s="54" t="s">
        <v>243</v>
      </c>
      <c r="C105" s="53" t="s">
        <v>2</v>
      </c>
      <c r="D105" s="57" t="s">
        <v>2354</v>
      </c>
      <c r="E105" s="56"/>
      <c r="F105" s="56"/>
      <c r="G105" s="57"/>
      <c r="H105" s="57"/>
      <c r="I105" s="57"/>
      <c r="J105" s="57"/>
      <c r="K105" s="57" t="s">
        <v>2445</v>
      </c>
      <c r="L105" s="58">
        <v>361.32</v>
      </c>
      <c r="M105" s="58">
        <v>0.58973500000000001</v>
      </c>
    </row>
    <row r="106" spans="1:13" s="59" customFormat="1" ht="12.75" customHeight="1" x14ac:dyDescent="0.25">
      <c r="A106" s="53" t="s">
        <v>244</v>
      </c>
      <c r="B106" s="54" t="s">
        <v>245</v>
      </c>
      <c r="C106" s="53" t="s">
        <v>2</v>
      </c>
      <c r="D106" s="57" t="s">
        <v>2477</v>
      </c>
      <c r="E106" s="56"/>
      <c r="F106" s="56"/>
      <c r="G106" s="57"/>
      <c r="H106" s="57"/>
      <c r="I106" s="57"/>
      <c r="J106" s="57"/>
      <c r="K106" s="57" t="s">
        <v>2445</v>
      </c>
      <c r="L106" s="58">
        <v>23.593</v>
      </c>
      <c r="M106" s="58">
        <v>5.6543999999999997E-2</v>
      </c>
    </row>
    <row r="107" spans="1:13" s="59" customFormat="1" ht="12.75" customHeight="1" x14ac:dyDescent="0.25">
      <c r="A107" s="53" t="s">
        <v>246</v>
      </c>
      <c r="B107" s="54" t="s">
        <v>247</v>
      </c>
      <c r="C107" s="53" t="s">
        <v>2</v>
      </c>
      <c r="D107" s="57" t="s">
        <v>2356</v>
      </c>
      <c r="E107" s="56"/>
      <c r="F107" s="56"/>
      <c r="G107" s="57"/>
      <c r="H107" s="57"/>
      <c r="I107" s="57"/>
      <c r="J107" s="57"/>
      <c r="K107" s="57" t="s">
        <v>2445</v>
      </c>
      <c r="L107" s="58">
        <v>5.2549999999999999</v>
      </c>
      <c r="M107" s="58">
        <v>1.8152999999999999E-2</v>
      </c>
    </row>
    <row r="108" spans="1:13" s="59" customFormat="1" ht="12.75" customHeight="1" x14ac:dyDescent="0.25">
      <c r="A108" s="53" t="s">
        <v>250</v>
      </c>
      <c r="B108" s="54" t="s">
        <v>251</v>
      </c>
      <c r="C108" s="53" t="s">
        <v>2</v>
      </c>
      <c r="D108" s="57" t="s">
        <v>2355</v>
      </c>
      <c r="E108" s="56"/>
      <c r="F108" s="56"/>
      <c r="G108" s="57"/>
      <c r="H108" s="57"/>
      <c r="I108" s="57"/>
      <c r="J108" s="57"/>
      <c r="K108" s="57" t="s">
        <v>2445</v>
      </c>
      <c r="L108" s="58">
        <v>459.43400000000003</v>
      </c>
      <c r="M108" s="58">
        <v>1.106519</v>
      </c>
    </row>
    <row r="109" spans="1:13" s="59" customFormat="1" ht="12.75" customHeight="1" x14ac:dyDescent="0.25">
      <c r="A109" s="53" t="s">
        <v>252</v>
      </c>
      <c r="B109" s="54" t="s">
        <v>253</v>
      </c>
      <c r="C109" s="53" t="s">
        <v>2</v>
      </c>
      <c r="D109" s="57" t="s">
        <v>2356</v>
      </c>
      <c r="E109" s="56"/>
      <c r="F109" s="56"/>
      <c r="G109" s="57"/>
      <c r="H109" s="57"/>
      <c r="I109" s="57"/>
      <c r="J109" s="57"/>
      <c r="K109" s="57" t="s">
        <v>2445</v>
      </c>
      <c r="L109" s="58">
        <v>186.07900000000001</v>
      </c>
      <c r="M109" s="58">
        <v>0.48394799999999999</v>
      </c>
    </row>
    <row r="110" spans="1:13" s="59" customFormat="1" ht="12.75" customHeight="1" x14ac:dyDescent="0.25">
      <c r="A110" s="53" t="s">
        <v>256</v>
      </c>
      <c r="B110" s="54" t="s">
        <v>257</v>
      </c>
      <c r="C110" s="53" t="s">
        <v>2</v>
      </c>
      <c r="D110" s="57" t="s">
        <v>2357</v>
      </c>
      <c r="E110" s="56"/>
      <c r="F110" s="56"/>
      <c r="G110" s="57"/>
      <c r="H110" s="57"/>
      <c r="I110" s="57"/>
      <c r="J110" s="57"/>
      <c r="K110" s="57" t="s">
        <v>2445</v>
      </c>
      <c r="L110" s="58">
        <v>1693.1279999999999</v>
      </c>
      <c r="M110" s="58">
        <v>2.2844790000000001</v>
      </c>
    </row>
    <row r="111" spans="1:13" s="59" customFormat="1" ht="12.75" customHeight="1" x14ac:dyDescent="0.25">
      <c r="A111" s="53" t="s">
        <v>258</v>
      </c>
      <c r="B111" s="54" t="s">
        <v>259</v>
      </c>
      <c r="C111" s="53" t="s">
        <v>2</v>
      </c>
      <c r="D111" s="57" t="s">
        <v>2358</v>
      </c>
      <c r="E111" s="56"/>
      <c r="F111" s="56"/>
      <c r="G111" s="57"/>
      <c r="H111" s="57"/>
      <c r="I111" s="57"/>
      <c r="J111" s="57"/>
      <c r="K111" s="57" t="s">
        <v>2445</v>
      </c>
      <c r="L111" s="58">
        <v>0</v>
      </c>
      <c r="M111" s="58">
        <v>0</v>
      </c>
    </row>
    <row r="112" spans="1:13" s="43" customFormat="1" ht="12.75" customHeight="1" x14ac:dyDescent="0.25">
      <c r="A112" s="52" t="s">
        <v>260</v>
      </c>
      <c r="B112" s="52" t="s">
        <v>261</v>
      </c>
      <c r="C112" s="44" t="s">
        <v>2</v>
      </c>
      <c r="D112" s="40" t="s">
        <v>2478</v>
      </c>
      <c r="E112" s="39"/>
      <c r="F112" s="39" t="s">
        <v>2446</v>
      </c>
      <c r="G112" s="40">
        <v>100</v>
      </c>
      <c r="H112" s="40"/>
      <c r="I112" s="40"/>
      <c r="J112" s="40" t="s">
        <v>2534</v>
      </c>
      <c r="K112" s="40"/>
      <c r="L112" s="41">
        <v>0</v>
      </c>
      <c r="M112" s="48">
        <v>0</v>
      </c>
    </row>
    <row r="113" spans="1:13" s="82" customFormat="1" ht="12.75" customHeight="1" x14ac:dyDescent="0.25">
      <c r="A113" s="30" t="s">
        <v>262</v>
      </c>
      <c r="B113" s="31" t="s">
        <v>263</v>
      </c>
      <c r="C113" s="30" t="s">
        <v>2</v>
      </c>
      <c r="D113" s="86">
        <v>0.115</v>
      </c>
      <c r="E113" s="33"/>
      <c r="F113" s="33">
        <v>2500</v>
      </c>
      <c r="G113" s="32">
        <v>100</v>
      </c>
      <c r="H113" s="32"/>
      <c r="I113" s="32"/>
      <c r="J113" s="32"/>
      <c r="K113" s="32"/>
      <c r="L113" s="15">
        <v>0</v>
      </c>
      <c r="M113" s="81">
        <v>0</v>
      </c>
    </row>
    <row r="114" spans="1:13" s="59" customFormat="1" ht="12.75" customHeight="1" x14ac:dyDescent="0.25">
      <c r="A114" s="53" t="s">
        <v>264</v>
      </c>
      <c r="B114" s="54" t="s">
        <v>265</v>
      </c>
      <c r="C114" s="53" t="s">
        <v>2</v>
      </c>
      <c r="D114" s="57" t="s">
        <v>2359</v>
      </c>
      <c r="E114" s="56" t="s">
        <v>2444</v>
      </c>
      <c r="F114" s="56"/>
      <c r="G114" s="57"/>
      <c r="H114" s="57"/>
      <c r="I114" s="57"/>
      <c r="J114" s="57"/>
      <c r="K114" s="57" t="s">
        <v>2445</v>
      </c>
      <c r="L114" s="58">
        <v>62396.733999999997</v>
      </c>
      <c r="M114" s="58">
        <v>46.721063000000001</v>
      </c>
    </row>
    <row r="115" spans="1:13" s="6" customFormat="1" ht="12.75" customHeight="1" x14ac:dyDescent="0.25">
      <c r="A115" s="104" t="s">
        <v>266</v>
      </c>
      <c r="B115" s="22" t="s">
        <v>267</v>
      </c>
      <c r="C115" s="19" t="s">
        <v>2</v>
      </c>
      <c r="D115" s="27" t="s">
        <v>2360</v>
      </c>
      <c r="E115" s="88"/>
      <c r="F115" s="88" t="s">
        <v>2526</v>
      </c>
      <c r="G115" s="27">
        <v>100</v>
      </c>
      <c r="H115" s="27"/>
      <c r="I115" s="27"/>
      <c r="J115" s="27" t="s">
        <v>2528</v>
      </c>
      <c r="K115" s="27"/>
      <c r="L115" s="5">
        <v>36.631999999999998</v>
      </c>
      <c r="M115" s="5">
        <v>5.4947000000000003E-2</v>
      </c>
    </row>
    <row r="116" spans="1:13" s="6" customFormat="1" ht="12.75" customHeight="1" x14ac:dyDescent="0.25">
      <c r="A116" s="104" t="s">
        <v>268</v>
      </c>
      <c r="B116" s="22" t="s">
        <v>269</v>
      </c>
      <c r="C116" s="19" t="s">
        <v>2</v>
      </c>
      <c r="D116" s="27" t="s">
        <v>2360</v>
      </c>
      <c r="E116" s="88"/>
      <c r="F116" s="88" t="s">
        <v>2527</v>
      </c>
      <c r="G116" s="27">
        <v>100</v>
      </c>
      <c r="H116" s="27"/>
      <c r="I116" s="27"/>
      <c r="J116" s="27" t="s">
        <v>2528</v>
      </c>
      <c r="K116" s="27"/>
      <c r="L116" s="5">
        <v>5659.4449999999997</v>
      </c>
      <c r="M116" s="5">
        <v>0.58724500000000002</v>
      </c>
    </row>
    <row r="117" spans="1:13" s="43" customFormat="1" ht="12.75" customHeight="1" x14ac:dyDescent="0.25">
      <c r="A117" s="52" t="s">
        <v>2540</v>
      </c>
      <c r="B117" s="52" t="s">
        <v>2454</v>
      </c>
      <c r="C117" s="44"/>
      <c r="D117" s="40"/>
      <c r="E117" s="39"/>
      <c r="F117" s="39" t="s">
        <v>2446</v>
      </c>
      <c r="G117" s="40">
        <v>100</v>
      </c>
      <c r="H117" s="40"/>
      <c r="I117" s="40"/>
      <c r="J117" s="40" t="s">
        <v>2528</v>
      </c>
      <c r="K117" s="40"/>
      <c r="L117" s="41">
        <v>5696.0770000000002</v>
      </c>
      <c r="M117" s="41">
        <v>0.64219199999999999</v>
      </c>
    </row>
    <row r="118" spans="1:13" s="6" customFormat="1" ht="12.75" customHeight="1" x14ac:dyDescent="0.25">
      <c r="A118" s="104" t="s">
        <v>266</v>
      </c>
      <c r="B118" s="22" t="s">
        <v>267</v>
      </c>
      <c r="C118" s="19" t="s">
        <v>2</v>
      </c>
      <c r="D118" s="27" t="s">
        <v>2360</v>
      </c>
      <c r="E118" s="88"/>
      <c r="F118" s="88">
        <v>2000</v>
      </c>
      <c r="G118" s="27">
        <v>100</v>
      </c>
      <c r="H118" s="27"/>
      <c r="I118" s="27"/>
      <c r="J118" s="27" t="s">
        <v>2529</v>
      </c>
      <c r="K118" s="27"/>
      <c r="L118" s="5">
        <v>0</v>
      </c>
      <c r="M118" s="5">
        <v>0</v>
      </c>
    </row>
    <row r="119" spans="1:13" s="6" customFormat="1" ht="12.75" customHeight="1" x14ac:dyDescent="0.25">
      <c r="A119" s="104" t="s">
        <v>268</v>
      </c>
      <c r="B119" s="22" t="s">
        <v>269</v>
      </c>
      <c r="C119" s="19" t="s">
        <v>2</v>
      </c>
      <c r="D119" s="27" t="s">
        <v>2360</v>
      </c>
      <c r="E119" s="88"/>
      <c r="F119" s="88">
        <v>2000</v>
      </c>
      <c r="G119" s="27">
        <v>100</v>
      </c>
      <c r="H119" s="27"/>
      <c r="I119" s="27"/>
      <c r="J119" s="27" t="s">
        <v>2529</v>
      </c>
      <c r="K119" s="27"/>
      <c r="L119" s="5">
        <v>19954.702000000001</v>
      </c>
      <c r="M119" s="5">
        <v>2.0977139999999999</v>
      </c>
    </row>
    <row r="120" spans="1:13" s="82" customFormat="1" ht="12.75" customHeight="1" x14ac:dyDescent="0.25">
      <c r="A120" s="31" t="s">
        <v>2540</v>
      </c>
      <c r="B120" s="31" t="s">
        <v>2454</v>
      </c>
      <c r="C120" s="30"/>
      <c r="D120" s="32"/>
      <c r="E120" s="33"/>
      <c r="F120" s="33">
        <v>2000</v>
      </c>
      <c r="G120" s="32">
        <v>100</v>
      </c>
      <c r="H120" s="32"/>
      <c r="I120" s="32"/>
      <c r="J120" s="32" t="s">
        <v>2529</v>
      </c>
      <c r="K120" s="32"/>
      <c r="L120" s="15">
        <v>19954.702000000001</v>
      </c>
      <c r="M120" s="81">
        <v>2.0977139999999999</v>
      </c>
    </row>
    <row r="121" spans="1:13" s="59" customFormat="1" ht="12.75" customHeight="1" x14ac:dyDescent="0.25">
      <c r="A121" s="53" t="s">
        <v>270</v>
      </c>
      <c r="B121" s="54" t="s">
        <v>271</v>
      </c>
      <c r="C121" s="53" t="s">
        <v>2</v>
      </c>
      <c r="D121" s="57" t="s">
        <v>2360</v>
      </c>
      <c r="E121" s="56"/>
      <c r="F121" s="56"/>
      <c r="G121" s="57"/>
      <c r="H121" s="57"/>
      <c r="I121" s="57"/>
      <c r="J121" s="57"/>
      <c r="K121" s="57" t="s">
        <v>2445</v>
      </c>
      <c r="L121" s="58">
        <v>477.661</v>
      </c>
      <c r="M121" s="58">
        <v>0.26561400000000002</v>
      </c>
    </row>
    <row r="122" spans="1:13" s="43" customFormat="1" ht="12.75" customHeight="1" x14ac:dyDescent="0.25">
      <c r="A122" s="44" t="s">
        <v>272</v>
      </c>
      <c r="B122" s="52" t="s">
        <v>273</v>
      </c>
      <c r="C122" s="44" t="s">
        <v>2</v>
      </c>
      <c r="D122" s="40" t="s">
        <v>2479</v>
      </c>
      <c r="E122" s="39"/>
      <c r="F122" s="39" t="s">
        <v>2446</v>
      </c>
      <c r="G122" s="40">
        <v>100</v>
      </c>
      <c r="H122" s="40" t="s">
        <v>2446</v>
      </c>
      <c r="I122" s="40">
        <v>0</v>
      </c>
      <c r="J122" s="40"/>
      <c r="K122" s="40"/>
      <c r="L122" s="41">
        <v>15.71</v>
      </c>
      <c r="M122" s="48">
        <v>3.9704999999999997E-2</v>
      </c>
    </row>
    <row r="123" spans="1:13" s="59" customFormat="1" ht="12.75" customHeight="1" x14ac:dyDescent="0.25">
      <c r="A123" s="53" t="s">
        <v>274</v>
      </c>
      <c r="B123" s="54" t="s">
        <v>275</v>
      </c>
      <c r="C123" s="53" t="s">
        <v>2</v>
      </c>
      <c r="D123" s="57" t="s">
        <v>2361</v>
      </c>
      <c r="E123" s="56"/>
      <c r="F123" s="56"/>
      <c r="G123" s="57"/>
      <c r="H123" s="57"/>
      <c r="I123" s="57"/>
      <c r="J123" s="57"/>
      <c r="K123" s="57" t="s">
        <v>2445</v>
      </c>
      <c r="L123" s="58">
        <v>2315.0059999999999</v>
      </c>
      <c r="M123" s="58">
        <v>0.76620900000000003</v>
      </c>
    </row>
    <row r="124" spans="1:13" s="59" customFormat="1" ht="12.75" customHeight="1" x14ac:dyDescent="0.25">
      <c r="A124" s="53" t="s">
        <v>276</v>
      </c>
      <c r="B124" s="54" t="s">
        <v>277</v>
      </c>
      <c r="C124" s="53" t="s">
        <v>2</v>
      </c>
      <c r="D124" s="60" t="s">
        <v>2362</v>
      </c>
      <c r="E124" s="56"/>
      <c r="F124" s="56"/>
      <c r="G124" s="57"/>
      <c r="H124" s="57"/>
      <c r="I124" s="57"/>
      <c r="J124" s="57"/>
      <c r="K124" s="57" t="s">
        <v>2445</v>
      </c>
      <c r="L124" s="58">
        <v>63.231999999999999</v>
      </c>
      <c r="M124" s="58">
        <v>2.1193E-2</v>
      </c>
    </row>
    <row r="125" spans="1:13" s="59" customFormat="1" ht="12.75" customHeight="1" x14ac:dyDescent="0.25">
      <c r="A125" s="53" t="s">
        <v>278</v>
      </c>
      <c r="B125" s="54" t="s">
        <v>279</v>
      </c>
      <c r="C125" s="53" t="s">
        <v>2</v>
      </c>
      <c r="D125" s="57" t="s">
        <v>2363</v>
      </c>
      <c r="E125" s="56"/>
      <c r="F125" s="56"/>
      <c r="G125" s="57"/>
      <c r="H125" s="57"/>
      <c r="I125" s="57"/>
      <c r="J125" s="57"/>
      <c r="K125" s="57" t="s">
        <v>2445</v>
      </c>
      <c r="L125" s="58">
        <v>2755.819</v>
      </c>
      <c r="M125" s="58">
        <v>1.158382</v>
      </c>
    </row>
    <row r="126" spans="1:13" s="59" customFormat="1" ht="12.75" customHeight="1" x14ac:dyDescent="0.25">
      <c r="A126" s="53" t="s">
        <v>282</v>
      </c>
      <c r="B126" s="54" t="s">
        <v>283</v>
      </c>
      <c r="C126" s="53" t="s">
        <v>2</v>
      </c>
      <c r="D126" s="57" t="s">
        <v>2364</v>
      </c>
      <c r="E126" s="56"/>
      <c r="F126" s="56"/>
      <c r="G126" s="57"/>
      <c r="H126" s="57"/>
      <c r="I126" s="57"/>
      <c r="J126" s="57"/>
      <c r="K126" s="57" t="s">
        <v>2445</v>
      </c>
      <c r="L126" s="58">
        <v>469.61900000000003</v>
      </c>
      <c r="M126" s="58">
        <v>0.27142699999999997</v>
      </c>
    </row>
    <row r="127" spans="1:13" s="59" customFormat="1" ht="12.75" customHeight="1" x14ac:dyDescent="0.25">
      <c r="A127" s="53" t="s">
        <v>284</v>
      </c>
      <c r="B127" s="54" t="s">
        <v>285</v>
      </c>
      <c r="C127" s="53" t="s">
        <v>2</v>
      </c>
      <c r="D127" s="57" t="s">
        <v>2361</v>
      </c>
      <c r="E127" s="56"/>
      <c r="F127" s="56"/>
      <c r="G127" s="57"/>
      <c r="H127" s="57"/>
      <c r="I127" s="57"/>
      <c r="J127" s="57"/>
      <c r="K127" s="57" t="s">
        <v>2445</v>
      </c>
      <c r="L127" s="58">
        <v>250.94800000000001</v>
      </c>
      <c r="M127" s="58">
        <v>9.5079999999999998E-2</v>
      </c>
    </row>
    <row r="128" spans="1:13" s="59" customFormat="1" ht="12.75" customHeight="1" x14ac:dyDescent="0.25">
      <c r="A128" s="53" t="s">
        <v>288</v>
      </c>
      <c r="B128" s="54" t="s">
        <v>289</v>
      </c>
      <c r="C128" s="53" t="s">
        <v>2</v>
      </c>
      <c r="D128" s="57" t="s">
        <v>2365</v>
      </c>
      <c r="E128" s="56"/>
      <c r="F128" s="56"/>
      <c r="G128" s="57"/>
      <c r="H128" s="57"/>
      <c r="I128" s="57"/>
      <c r="J128" s="57"/>
      <c r="K128" s="57" t="s">
        <v>2445</v>
      </c>
      <c r="L128" s="58">
        <v>8634.4629999999997</v>
      </c>
      <c r="M128" s="58">
        <v>1.1092379999999999</v>
      </c>
    </row>
    <row r="129" spans="1:13" s="59" customFormat="1" ht="12.75" customHeight="1" x14ac:dyDescent="0.25">
      <c r="A129" s="53" t="s">
        <v>294</v>
      </c>
      <c r="B129" s="54" t="s">
        <v>295</v>
      </c>
      <c r="C129" s="53" t="s">
        <v>2</v>
      </c>
      <c r="D129" s="57" t="s">
        <v>2365</v>
      </c>
      <c r="E129" s="56"/>
      <c r="F129" s="56"/>
      <c r="G129" s="57"/>
      <c r="H129" s="57"/>
      <c r="I129" s="57"/>
      <c r="J129" s="57"/>
      <c r="K129" s="57" t="s">
        <v>2445</v>
      </c>
      <c r="L129" s="58">
        <v>269.786</v>
      </c>
      <c r="M129" s="58">
        <v>0.153307</v>
      </c>
    </row>
    <row r="130" spans="1:13" s="59" customFormat="1" ht="12.75" customHeight="1" x14ac:dyDescent="0.25">
      <c r="A130" s="53" t="s">
        <v>296</v>
      </c>
      <c r="B130" s="54" t="s">
        <v>297</v>
      </c>
      <c r="C130" s="53" t="s">
        <v>2</v>
      </c>
      <c r="D130" s="57" t="s">
        <v>2325</v>
      </c>
      <c r="E130" s="56" t="s">
        <v>2444</v>
      </c>
      <c r="F130" s="56"/>
      <c r="G130" s="57"/>
      <c r="H130" s="57"/>
      <c r="I130" s="57"/>
      <c r="J130" s="57"/>
      <c r="K130" s="57" t="s">
        <v>2445</v>
      </c>
      <c r="L130" s="58">
        <v>10235.299999999999</v>
      </c>
      <c r="M130" s="58">
        <v>7.336462</v>
      </c>
    </row>
    <row r="131" spans="1:13" s="59" customFormat="1" ht="12.75" customHeight="1" x14ac:dyDescent="0.25">
      <c r="A131" s="53" t="s">
        <v>298</v>
      </c>
      <c r="B131" s="54" t="s">
        <v>299</v>
      </c>
      <c r="C131" s="53" t="s">
        <v>2</v>
      </c>
      <c r="D131" s="57" t="s">
        <v>2325</v>
      </c>
      <c r="E131" s="56"/>
      <c r="F131" s="56"/>
      <c r="G131" s="57"/>
      <c r="H131" s="57"/>
      <c r="I131" s="57"/>
      <c r="J131" s="57"/>
      <c r="K131" s="57" t="s">
        <v>2445</v>
      </c>
      <c r="L131" s="58">
        <v>4646.0659999999998</v>
      </c>
      <c r="M131" s="58">
        <v>2.1762950000000001</v>
      </c>
    </row>
    <row r="132" spans="1:13" s="96" customFormat="1" ht="12.75" customHeight="1" x14ac:dyDescent="0.25">
      <c r="A132" s="91" t="s">
        <v>302</v>
      </c>
      <c r="B132" s="92" t="s">
        <v>303</v>
      </c>
      <c r="C132" s="91"/>
      <c r="D132" s="94"/>
      <c r="E132" s="95"/>
      <c r="F132" s="95"/>
      <c r="G132" s="94"/>
      <c r="H132" s="94"/>
      <c r="I132" s="94"/>
      <c r="J132" s="94"/>
      <c r="K132" s="94"/>
      <c r="L132" s="93">
        <v>439.04300000000001</v>
      </c>
      <c r="M132" s="97">
        <v>0.523424</v>
      </c>
    </row>
    <row r="133" spans="1:13" s="43" customFormat="1" ht="12.75" customHeight="1" x14ac:dyDescent="0.25">
      <c r="A133" s="52" t="s">
        <v>302</v>
      </c>
      <c r="B133" s="52" t="s">
        <v>303</v>
      </c>
      <c r="C133" s="44" t="s">
        <v>2</v>
      </c>
      <c r="D133" s="40" t="s">
        <v>2366</v>
      </c>
      <c r="E133" s="39"/>
      <c r="F133" s="39" t="s">
        <v>2446</v>
      </c>
      <c r="G133" s="40">
        <v>100</v>
      </c>
      <c r="H133" s="40"/>
      <c r="I133" s="40"/>
      <c r="J133" s="40" t="s">
        <v>2480</v>
      </c>
      <c r="K133" s="40"/>
      <c r="L133" s="41">
        <v>116.098</v>
      </c>
      <c r="M133" s="48">
        <v>0.14410200000000001</v>
      </c>
    </row>
    <row r="134" spans="1:13" s="96" customFormat="1" ht="12.75" customHeight="1" x14ac:dyDescent="0.25">
      <c r="A134" s="92" t="s">
        <v>304</v>
      </c>
      <c r="B134" s="92" t="s">
        <v>305</v>
      </c>
      <c r="C134" s="91"/>
      <c r="D134" s="94"/>
      <c r="E134" s="95"/>
      <c r="F134" s="95"/>
      <c r="G134" s="94"/>
      <c r="H134" s="94"/>
      <c r="I134" s="94"/>
      <c r="J134" s="94"/>
      <c r="K134" s="94"/>
      <c r="L134" s="93">
        <v>132.976</v>
      </c>
      <c r="M134" s="97">
        <v>0.16872000000000001</v>
      </c>
    </row>
    <row r="135" spans="1:13" s="43" customFormat="1" ht="12.75" customHeight="1" x14ac:dyDescent="0.25">
      <c r="A135" s="52" t="s">
        <v>304</v>
      </c>
      <c r="B135" s="52" t="s">
        <v>305</v>
      </c>
      <c r="C135" s="44" t="s">
        <v>2</v>
      </c>
      <c r="D135" s="40" t="s">
        <v>2425</v>
      </c>
      <c r="E135" s="39"/>
      <c r="F135" s="39" t="s">
        <v>2446</v>
      </c>
      <c r="G135" s="40">
        <v>100</v>
      </c>
      <c r="H135" s="40"/>
      <c r="I135" s="40"/>
      <c r="J135" s="40" t="s">
        <v>2481</v>
      </c>
      <c r="K135" s="40"/>
      <c r="L135" s="41">
        <v>131.93100000000001</v>
      </c>
      <c r="M135" s="48">
        <v>0.16739100000000001</v>
      </c>
    </row>
    <row r="136" spans="1:13" s="96" customFormat="1" ht="12.75" customHeight="1" x14ac:dyDescent="0.25">
      <c r="A136" s="106" t="s">
        <v>306</v>
      </c>
      <c r="B136" s="92" t="s">
        <v>307</v>
      </c>
      <c r="C136" s="91"/>
      <c r="D136" s="94"/>
      <c r="E136" s="95"/>
      <c r="F136" s="95"/>
      <c r="G136" s="94"/>
      <c r="H136" s="94"/>
      <c r="I136" s="94"/>
      <c r="J136" s="94"/>
      <c r="K136" s="94"/>
      <c r="L136" s="93">
        <v>5397.36</v>
      </c>
      <c r="M136" s="97">
        <v>3.694858</v>
      </c>
    </row>
    <row r="137" spans="1:13" s="43" customFormat="1" ht="12.75" customHeight="1" x14ac:dyDescent="0.25">
      <c r="A137" s="52" t="s">
        <v>306</v>
      </c>
      <c r="B137" s="52" t="s">
        <v>307</v>
      </c>
      <c r="C137" s="44" t="s">
        <v>2</v>
      </c>
      <c r="D137" s="40" t="s">
        <v>2325</v>
      </c>
      <c r="E137" s="39"/>
      <c r="F137" s="39" t="s">
        <v>2446</v>
      </c>
      <c r="G137" s="40">
        <v>100</v>
      </c>
      <c r="H137" s="40"/>
      <c r="I137" s="40"/>
      <c r="J137" s="40" t="s">
        <v>2530</v>
      </c>
      <c r="K137" s="40"/>
      <c r="L137" s="41">
        <v>1170.462</v>
      </c>
      <c r="M137" s="48">
        <v>1.0184599999999999</v>
      </c>
    </row>
    <row r="138" spans="1:13" s="82" customFormat="1" ht="12.75" customHeight="1" x14ac:dyDescent="0.25">
      <c r="A138" s="31" t="s">
        <v>306</v>
      </c>
      <c r="B138" s="31" t="s">
        <v>307</v>
      </c>
      <c r="C138" s="30" t="s">
        <v>2</v>
      </c>
      <c r="D138" s="32" t="s">
        <v>2325</v>
      </c>
      <c r="E138" s="33"/>
      <c r="F138" s="33">
        <v>1000</v>
      </c>
      <c r="G138" s="32">
        <v>100</v>
      </c>
      <c r="H138" s="32"/>
      <c r="I138" s="32"/>
      <c r="J138" s="32" t="s">
        <v>2531</v>
      </c>
      <c r="K138" s="32"/>
      <c r="L138" s="15">
        <v>4226.8980000000001</v>
      </c>
      <c r="M138" s="81">
        <v>2.6763979999999998</v>
      </c>
    </row>
    <row r="139" spans="1:13" s="96" customFormat="1" ht="12.75" customHeight="1" x14ac:dyDescent="0.25">
      <c r="A139" s="92" t="s">
        <v>308</v>
      </c>
      <c r="B139" s="92" t="s">
        <v>309</v>
      </c>
      <c r="C139" s="91"/>
      <c r="D139" s="94"/>
      <c r="E139" s="95"/>
      <c r="F139" s="95"/>
      <c r="G139" s="94"/>
      <c r="H139" s="94"/>
      <c r="I139" s="94"/>
      <c r="J139" s="94"/>
      <c r="K139" s="94"/>
      <c r="L139" s="93">
        <v>0</v>
      </c>
      <c r="M139" s="97">
        <v>0</v>
      </c>
    </row>
    <row r="140" spans="1:13" s="43" customFormat="1" ht="12.75" customHeight="1" x14ac:dyDescent="0.25">
      <c r="A140" s="52" t="s">
        <v>308</v>
      </c>
      <c r="B140" s="52" t="s">
        <v>309</v>
      </c>
      <c r="C140" s="44" t="s">
        <v>2</v>
      </c>
      <c r="D140" s="40" t="s">
        <v>2325</v>
      </c>
      <c r="E140" s="39"/>
      <c r="F140" s="39" t="s">
        <v>2446</v>
      </c>
      <c r="G140" s="40">
        <v>100</v>
      </c>
      <c r="H140" s="40"/>
      <c r="I140" s="40"/>
      <c r="J140" s="40" t="s">
        <v>2482</v>
      </c>
      <c r="K140" s="40"/>
      <c r="L140" s="41">
        <v>0</v>
      </c>
      <c r="M140" s="48">
        <v>0</v>
      </c>
    </row>
    <row r="141" spans="1:13" s="59" customFormat="1" ht="12.75" customHeight="1" x14ac:dyDescent="0.25">
      <c r="A141" s="54" t="s">
        <v>314</v>
      </c>
      <c r="B141" s="54" t="s">
        <v>315</v>
      </c>
      <c r="C141" s="53" t="s">
        <v>2</v>
      </c>
      <c r="D141" s="57" t="s">
        <v>2367</v>
      </c>
      <c r="E141" s="56"/>
      <c r="F141" s="56"/>
      <c r="G141" s="57"/>
      <c r="H141" s="57"/>
      <c r="I141" s="57"/>
      <c r="J141" s="57"/>
      <c r="K141" s="55" t="s">
        <v>2445</v>
      </c>
      <c r="L141" s="58">
        <v>119.34</v>
      </c>
      <c r="M141" s="58">
        <v>2.240399</v>
      </c>
    </row>
    <row r="142" spans="1:13" s="59" customFormat="1" ht="12.75" customHeight="1" x14ac:dyDescent="0.25">
      <c r="A142" s="54" t="s">
        <v>318</v>
      </c>
      <c r="B142" s="54" t="s">
        <v>319</v>
      </c>
      <c r="C142" s="53" t="s">
        <v>2</v>
      </c>
      <c r="D142" s="57" t="s">
        <v>2321</v>
      </c>
      <c r="E142" s="56"/>
      <c r="F142" s="56"/>
      <c r="G142" s="57"/>
      <c r="H142" s="57"/>
      <c r="I142" s="57"/>
      <c r="J142" s="57"/>
      <c r="K142" s="57" t="s">
        <v>2445</v>
      </c>
      <c r="L142" s="58">
        <v>89.078000000000003</v>
      </c>
      <c r="M142" s="58">
        <v>0.55127099999999996</v>
      </c>
    </row>
    <row r="143" spans="1:13" s="59" customFormat="1" ht="12.75" customHeight="1" x14ac:dyDescent="0.25">
      <c r="A143" s="54" t="s">
        <v>320</v>
      </c>
      <c r="B143" s="54" t="s">
        <v>321</v>
      </c>
      <c r="C143" s="53" t="s">
        <v>2</v>
      </c>
      <c r="D143" s="57" t="s">
        <v>2368</v>
      </c>
      <c r="E143" s="56"/>
      <c r="F143" s="56"/>
      <c r="G143" s="57"/>
      <c r="H143" s="57"/>
      <c r="I143" s="57"/>
      <c r="J143" s="57"/>
      <c r="K143" s="57" t="s">
        <v>2445</v>
      </c>
      <c r="L143" s="58">
        <v>52729.872000000003</v>
      </c>
      <c r="M143" s="58">
        <v>43.653125000000003</v>
      </c>
    </row>
    <row r="144" spans="1:13" s="59" customFormat="1" ht="12.75" customHeight="1" x14ac:dyDescent="0.25">
      <c r="A144" s="54" t="s">
        <v>324</v>
      </c>
      <c r="B144" s="54" t="s">
        <v>325</v>
      </c>
      <c r="C144" s="53" t="s">
        <v>2</v>
      </c>
      <c r="D144" s="57" t="s">
        <v>2361</v>
      </c>
      <c r="E144" s="56"/>
      <c r="F144" s="56"/>
      <c r="G144" s="57"/>
      <c r="H144" s="57"/>
      <c r="I144" s="57"/>
      <c r="J144" s="57"/>
      <c r="K144" s="57" t="s">
        <v>2445</v>
      </c>
      <c r="L144" s="58">
        <v>560.73800000000006</v>
      </c>
      <c r="M144" s="58">
        <v>0.52089399999999997</v>
      </c>
    </row>
    <row r="145" spans="1:13" s="96" customFormat="1" ht="12.75" customHeight="1" x14ac:dyDescent="0.25">
      <c r="A145" s="92" t="s">
        <v>332</v>
      </c>
      <c r="B145" s="92" t="s">
        <v>333</v>
      </c>
      <c r="C145" s="91"/>
      <c r="D145" s="94"/>
      <c r="E145" s="95"/>
      <c r="F145" s="95"/>
      <c r="G145" s="94"/>
      <c r="H145" s="94"/>
      <c r="I145" s="94"/>
      <c r="J145" s="94"/>
      <c r="K145" s="94"/>
      <c r="L145" s="93">
        <v>2669.8560000000002</v>
      </c>
      <c r="M145" s="93">
        <v>1.3082689999999999</v>
      </c>
    </row>
    <row r="146" spans="1:13" s="42" customFormat="1" ht="12.75" customHeight="1" x14ac:dyDescent="0.25">
      <c r="A146" s="52" t="s">
        <v>332</v>
      </c>
      <c r="B146" s="51" t="s">
        <v>333</v>
      </c>
      <c r="C146" s="45" t="s">
        <v>2</v>
      </c>
      <c r="D146" s="40" t="s">
        <v>2325</v>
      </c>
      <c r="E146" s="39" t="s">
        <v>2444</v>
      </c>
      <c r="F146" s="39" t="s">
        <v>2446</v>
      </c>
      <c r="G146" s="40">
        <v>100</v>
      </c>
      <c r="H146" s="40"/>
      <c r="I146" s="40"/>
      <c r="J146" s="40" t="s">
        <v>2523</v>
      </c>
      <c r="K146" s="40"/>
      <c r="L146" s="41">
        <v>1086.4280000000001</v>
      </c>
      <c r="M146" s="48">
        <v>0.52333600000000002</v>
      </c>
    </row>
    <row r="147" spans="1:13" s="85" customFormat="1" ht="12.75" customHeight="1" x14ac:dyDescent="0.25">
      <c r="A147" s="84" t="s">
        <v>332</v>
      </c>
      <c r="B147" s="84" t="s">
        <v>333</v>
      </c>
      <c r="C147" s="83" t="s">
        <v>2</v>
      </c>
      <c r="D147" s="32" t="s">
        <v>2325</v>
      </c>
      <c r="E147" s="33" t="s">
        <v>2444</v>
      </c>
      <c r="F147" s="33">
        <v>500</v>
      </c>
      <c r="G147" s="32">
        <v>100</v>
      </c>
      <c r="H147" s="32"/>
      <c r="I147" s="32"/>
      <c r="J147" s="32" t="s">
        <v>2524</v>
      </c>
      <c r="K147" s="32"/>
      <c r="L147" s="15">
        <v>1583.4280000000001</v>
      </c>
      <c r="M147" s="81">
        <v>0.78493299999999999</v>
      </c>
    </row>
    <row r="148" spans="1:13" s="59" customFormat="1" ht="12.75" customHeight="1" x14ac:dyDescent="0.25">
      <c r="A148" s="53" t="s">
        <v>334</v>
      </c>
      <c r="B148" s="54" t="s">
        <v>335</v>
      </c>
      <c r="C148" s="53" t="s">
        <v>2</v>
      </c>
      <c r="D148" s="57" t="s">
        <v>2325</v>
      </c>
      <c r="E148" s="56"/>
      <c r="F148" s="56"/>
      <c r="G148" s="57"/>
      <c r="H148" s="57"/>
      <c r="I148" s="57"/>
      <c r="J148" s="57"/>
      <c r="K148" s="57" t="s">
        <v>2445</v>
      </c>
      <c r="L148" s="58">
        <v>17124.04</v>
      </c>
      <c r="M148" s="58">
        <v>9.4951840000000001</v>
      </c>
    </row>
    <row r="149" spans="1:13" s="100" customFormat="1" ht="12.75" customHeight="1" x14ac:dyDescent="0.25">
      <c r="A149" s="98" t="s">
        <v>346</v>
      </c>
      <c r="B149" s="99" t="s">
        <v>347</v>
      </c>
      <c r="C149" s="98"/>
      <c r="D149" s="94"/>
      <c r="E149" s="95"/>
      <c r="F149" s="95"/>
      <c r="G149" s="94"/>
      <c r="H149" s="94"/>
      <c r="I149" s="94"/>
      <c r="J149" s="94"/>
      <c r="K149" s="94"/>
      <c r="L149" s="93">
        <v>4212.7179999999998</v>
      </c>
      <c r="M149" s="97">
        <v>2.3449629999999999</v>
      </c>
    </row>
    <row r="150" spans="1:13" s="42" customFormat="1" ht="12.75" customHeight="1" x14ac:dyDescent="0.25">
      <c r="A150" s="51" t="s">
        <v>346</v>
      </c>
      <c r="B150" s="51" t="s">
        <v>347</v>
      </c>
      <c r="C150" s="45" t="s">
        <v>2</v>
      </c>
      <c r="D150" s="40" t="s">
        <v>2325</v>
      </c>
      <c r="E150" s="39"/>
      <c r="F150" s="39" t="s">
        <v>2446</v>
      </c>
      <c r="G150" s="40">
        <v>100</v>
      </c>
      <c r="H150" s="40"/>
      <c r="I150" s="40"/>
      <c r="J150" s="40" t="s">
        <v>2525</v>
      </c>
      <c r="K150" s="40"/>
      <c r="L150" s="41">
        <v>3546.1689999999999</v>
      </c>
      <c r="M150" s="48">
        <v>1.935217</v>
      </c>
    </row>
    <row r="151" spans="1:13" s="59" customFormat="1" ht="12.75" customHeight="1" x14ac:dyDescent="0.25">
      <c r="A151" s="53" t="s">
        <v>348</v>
      </c>
      <c r="B151" s="54" t="s">
        <v>349</v>
      </c>
      <c r="C151" s="53" t="s">
        <v>2</v>
      </c>
      <c r="D151" s="57" t="s">
        <v>2369</v>
      </c>
      <c r="E151" s="56"/>
      <c r="F151" s="56"/>
      <c r="G151" s="57"/>
      <c r="H151" s="57"/>
      <c r="I151" s="57"/>
      <c r="J151" s="57"/>
      <c r="K151" s="57" t="s">
        <v>2445</v>
      </c>
      <c r="L151" s="58">
        <v>0</v>
      </c>
      <c r="M151" s="58">
        <v>0</v>
      </c>
    </row>
    <row r="152" spans="1:13" s="59" customFormat="1" ht="12.75" customHeight="1" x14ac:dyDescent="0.25">
      <c r="A152" s="53" t="s">
        <v>350</v>
      </c>
      <c r="B152" s="54" t="s">
        <v>351</v>
      </c>
      <c r="C152" s="53" t="s">
        <v>2</v>
      </c>
      <c r="D152" s="57" t="s">
        <v>2369</v>
      </c>
      <c r="E152" s="56"/>
      <c r="F152" s="56"/>
      <c r="G152" s="57"/>
      <c r="H152" s="57"/>
      <c r="I152" s="57"/>
      <c r="J152" s="57"/>
      <c r="K152" s="57" t="s">
        <v>2445</v>
      </c>
      <c r="L152" s="58">
        <v>34.033999999999999</v>
      </c>
      <c r="M152" s="58">
        <v>4.4216999999999999E-2</v>
      </c>
    </row>
    <row r="153" spans="1:13" s="59" customFormat="1" ht="12.75" customHeight="1" x14ac:dyDescent="0.25">
      <c r="A153" s="53" t="s">
        <v>356</v>
      </c>
      <c r="B153" s="54" t="s">
        <v>357</v>
      </c>
      <c r="C153" s="53" t="s">
        <v>2</v>
      </c>
      <c r="D153" s="57" t="s">
        <v>2369</v>
      </c>
      <c r="E153" s="56"/>
      <c r="F153" s="56"/>
      <c r="G153" s="57"/>
      <c r="H153" s="57"/>
      <c r="I153" s="57"/>
      <c r="J153" s="57"/>
      <c r="K153" s="57" t="s">
        <v>2445</v>
      </c>
      <c r="L153" s="58">
        <v>1737.655</v>
      </c>
      <c r="M153" s="58">
        <v>1.094741</v>
      </c>
    </row>
    <row r="154" spans="1:13" s="59" customFormat="1" ht="12.75" customHeight="1" x14ac:dyDescent="0.25">
      <c r="A154" s="53" t="s">
        <v>360</v>
      </c>
      <c r="B154" s="54" t="s">
        <v>361</v>
      </c>
      <c r="C154" s="53" t="s">
        <v>2</v>
      </c>
      <c r="D154" s="57" t="s">
        <v>2369</v>
      </c>
      <c r="E154" s="56"/>
      <c r="F154" s="56"/>
      <c r="G154" s="57"/>
      <c r="H154" s="57"/>
      <c r="I154" s="57"/>
      <c r="J154" s="57"/>
      <c r="K154" s="57" t="s">
        <v>2445</v>
      </c>
      <c r="L154" s="58">
        <v>13722.145</v>
      </c>
      <c r="M154" s="58">
        <v>10.070907999999999</v>
      </c>
    </row>
    <row r="155" spans="1:13" s="59" customFormat="1" ht="12.75" customHeight="1" x14ac:dyDescent="0.25">
      <c r="A155" s="53" t="s">
        <v>366</v>
      </c>
      <c r="B155" s="54" t="s">
        <v>367</v>
      </c>
      <c r="C155" s="53" t="s">
        <v>2</v>
      </c>
      <c r="D155" s="57" t="s">
        <v>2369</v>
      </c>
      <c r="E155" s="56"/>
      <c r="F155" s="56"/>
      <c r="G155" s="57"/>
      <c r="H155" s="57"/>
      <c r="I155" s="57"/>
      <c r="J155" s="57"/>
      <c r="K155" s="57" t="s">
        <v>2445</v>
      </c>
      <c r="L155" s="58">
        <v>998.27300000000002</v>
      </c>
      <c r="M155" s="58">
        <v>5.643637</v>
      </c>
    </row>
    <row r="156" spans="1:13" s="59" customFormat="1" ht="12.75" customHeight="1" x14ac:dyDescent="0.25">
      <c r="A156" s="53" t="s">
        <v>368</v>
      </c>
      <c r="B156" s="54" t="s">
        <v>369</v>
      </c>
      <c r="C156" s="53" t="s">
        <v>2</v>
      </c>
      <c r="D156" s="57" t="s">
        <v>2369</v>
      </c>
      <c r="E156" s="56"/>
      <c r="F156" s="56"/>
      <c r="G156" s="57"/>
      <c r="H156" s="57"/>
      <c r="I156" s="57"/>
      <c r="J156" s="57"/>
      <c r="K156" s="57" t="s">
        <v>2445</v>
      </c>
      <c r="L156" s="58">
        <v>4531.3310000000001</v>
      </c>
      <c r="M156" s="58">
        <v>10.394072</v>
      </c>
    </row>
    <row r="157" spans="1:13" s="59" customFormat="1" ht="12.75" customHeight="1" x14ac:dyDescent="0.25">
      <c r="A157" s="53" t="s">
        <v>372</v>
      </c>
      <c r="B157" s="54" t="s">
        <v>373</v>
      </c>
      <c r="C157" s="53" t="s">
        <v>2</v>
      </c>
      <c r="D157" s="57" t="s">
        <v>2369</v>
      </c>
      <c r="E157" s="56"/>
      <c r="F157" s="56"/>
      <c r="G157" s="57"/>
      <c r="H157" s="57"/>
      <c r="I157" s="57"/>
      <c r="J157" s="57"/>
      <c r="K157" s="57" t="s">
        <v>2445</v>
      </c>
      <c r="L157" s="58">
        <v>8285.9</v>
      </c>
      <c r="M157" s="58">
        <v>5.2058369999999998</v>
      </c>
    </row>
    <row r="158" spans="1:13" s="59" customFormat="1" ht="12.75" customHeight="1" x14ac:dyDescent="0.25">
      <c r="A158" s="53" t="s">
        <v>374</v>
      </c>
      <c r="B158" s="54" t="s">
        <v>375</v>
      </c>
      <c r="C158" s="53" t="s">
        <v>2</v>
      </c>
      <c r="D158" s="57" t="s">
        <v>2369</v>
      </c>
      <c r="E158" s="56"/>
      <c r="F158" s="56"/>
      <c r="G158" s="57"/>
      <c r="H158" s="57"/>
      <c r="I158" s="57"/>
      <c r="J158" s="57"/>
      <c r="K158" s="57" t="s">
        <v>2445</v>
      </c>
      <c r="L158" s="58">
        <v>30.353000000000002</v>
      </c>
      <c r="M158" s="58">
        <v>3.1649999999999998E-2</v>
      </c>
    </row>
    <row r="159" spans="1:13" s="59" customFormat="1" ht="12.75" customHeight="1" x14ac:dyDescent="0.25">
      <c r="A159" s="53" t="s">
        <v>380</v>
      </c>
      <c r="B159" s="54" t="s">
        <v>381</v>
      </c>
      <c r="C159" s="53" t="s">
        <v>2</v>
      </c>
      <c r="D159" s="57" t="s">
        <v>2380</v>
      </c>
      <c r="E159" s="56"/>
      <c r="F159" s="56"/>
      <c r="G159" s="57"/>
      <c r="H159" s="57"/>
      <c r="I159" s="57"/>
      <c r="J159" s="57"/>
      <c r="K159" s="57" t="s">
        <v>2445</v>
      </c>
      <c r="L159" s="58">
        <v>621.81600000000003</v>
      </c>
      <c r="M159" s="58">
        <v>0.353491</v>
      </c>
    </row>
    <row r="160" spans="1:13" s="59" customFormat="1" ht="12.75" customHeight="1" x14ac:dyDescent="0.25">
      <c r="A160" s="53" t="s">
        <v>384</v>
      </c>
      <c r="B160" s="54" t="s">
        <v>385</v>
      </c>
      <c r="C160" s="53" t="s">
        <v>2</v>
      </c>
      <c r="D160" s="57" t="s">
        <v>2321</v>
      </c>
      <c r="E160" s="56"/>
      <c r="F160" s="56"/>
      <c r="G160" s="57"/>
      <c r="H160" s="57"/>
      <c r="I160" s="57"/>
      <c r="J160" s="57"/>
      <c r="K160" s="57" t="s">
        <v>2445</v>
      </c>
      <c r="L160" s="58">
        <v>478.68200000000002</v>
      </c>
      <c r="M160" s="58">
        <v>0.69396400000000003</v>
      </c>
    </row>
    <row r="161" spans="1:13" s="59" customFormat="1" ht="12.75" customHeight="1" x14ac:dyDescent="0.25">
      <c r="A161" s="53" t="s">
        <v>386</v>
      </c>
      <c r="B161" s="54" t="s">
        <v>387</v>
      </c>
      <c r="C161" s="53" t="s">
        <v>2</v>
      </c>
      <c r="D161" s="57" t="s">
        <v>2370</v>
      </c>
      <c r="E161" s="56"/>
      <c r="F161" s="56"/>
      <c r="G161" s="57"/>
      <c r="H161" s="57"/>
      <c r="I161" s="57"/>
      <c r="J161" s="57"/>
      <c r="K161" s="57" t="s">
        <v>2445</v>
      </c>
      <c r="L161" s="58">
        <v>1307.0119999999999</v>
      </c>
      <c r="M161" s="58">
        <v>2.7772049999999999</v>
      </c>
    </row>
    <row r="162" spans="1:13" s="59" customFormat="1" ht="12.75" customHeight="1" x14ac:dyDescent="0.25">
      <c r="A162" s="53" t="s">
        <v>388</v>
      </c>
      <c r="B162" s="54" t="s">
        <v>387</v>
      </c>
      <c r="C162" s="53" t="s">
        <v>2</v>
      </c>
      <c r="D162" s="57" t="s">
        <v>2360</v>
      </c>
      <c r="E162" s="56"/>
      <c r="F162" s="56"/>
      <c r="G162" s="57"/>
      <c r="H162" s="57"/>
      <c r="I162" s="57"/>
      <c r="J162" s="57"/>
      <c r="K162" s="57" t="s">
        <v>2445</v>
      </c>
      <c r="L162" s="58">
        <v>428.48200000000003</v>
      </c>
      <c r="M162" s="58">
        <v>0.43576199999999998</v>
      </c>
    </row>
    <row r="163" spans="1:13" s="59" customFormat="1" ht="12.75" customHeight="1" x14ac:dyDescent="0.25">
      <c r="A163" s="53" t="s">
        <v>393</v>
      </c>
      <c r="B163" s="54" t="s">
        <v>394</v>
      </c>
      <c r="C163" s="53" t="s">
        <v>2</v>
      </c>
      <c r="D163" s="57" t="s">
        <v>2325</v>
      </c>
      <c r="E163" s="56"/>
      <c r="F163" s="56"/>
      <c r="G163" s="57"/>
      <c r="H163" s="57"/>
      <c r="I163" s="57"/>
      <c r="J163" s="57"/>
      <c r="K163" s="57" t="s">
        <v>2445</v>
      </c>
      <c r="L163" s="58">
        <v>0.82599999999999996</v>
      </c>
      <c r="M163" s="58">
        <v>0.249941</v>
      </c>
    </row>
    <row r="164" spans="1:13" s="59" customFormat="1" ht="12.75" customHeight="1" x14ac:dyDescent="0.25">
      <c r="A164" s="53" t="s">
        <v>395</v>
      </c>
      <c r="B164" s="54" t="s">
        <v>396</v>
      </c>
      <c r="C164" s="53" t="s">
        <v>2</v>
      </c>
      <c r="D164" s="57" t="s">
        <v>2325</v>
      </c>
      <c r="E164" s="56"/>
      <c r="F164" s="56"/>
      <c r="G164" s="57"/>
      <c r="H164" s="57"/>
      <c r="I164" s="57"/>
      <c r="J164" s="57"/>
      <c r="K164" s="57" t="s">
        <v>2445</v>
      </c>
      <c r="L164" s="58">
        <v>3.298</v>
      </c>
      <c r="M164" s="58">
        <v>0.82281099999999996</v>
      </c>
    </row>
    <row r="165" spans="1:13" s="59" customFormat="1" ht="12.75" customHeight="1" x14ac:dyDescent="0.25">
      <c r="A165" s="53" t="s">
        <v>403</v>
      </c>
      <c r="B165" s="54" t="s">
        <v>404</v>
      </c>
      <c r="C165" s="53" t="s">
        <v>2</v>
      </c>
      <c r="D165" s="57" t="s">
        <v>2325</v>
      </c>
      <c r="E165" s="56"/>
      <c r="F165" s="56"/>
      <c r="G165" s="57"/>
      <c r="H165" s="57"/>
      <c r="I165" s="57"/>
      <c r="J165" s="57"/>
      <c r="K165" s="57" t="s">
        <v>2445</v>
      </c>
      <c r="L165" s="58">
        <v>10955.295</v>
      </c>
      <c r="M165" s="58">
        <v>31.872225</v>
      </c>
    </row>
    <row r="166" spans="1:13" s="59" customFormat="1" ht="12.75" customHeight="1" x14ac:dyDescent="0.25">
      <c r="A166" s="53" t="s">
        <v>407</v>
      </c>
      <c r="B166" s="54" t="s">
        <v>408</v>
      </c>
      <c r="C166" s="53" t="s">
        <v>2</v>
      </c>
      <c r="D166" s="57" t="s">
        <v>2325</v>
      </c>
      <c r="E166" s="56"/>
      <c r="F166" s="56"/>
      <c r="G166" s="57"/>
      <c r="H166" s="57"/>
      <c r="I166" s="57"/>
      <c r="J166" s="57"/>
      <c r="K166" s="57" t="s">
        <v>2445</v>
      </c>
      <c r="L166" s="58">
        <v>82.772000000000006</v>
      </c>
      <c r="M166" s="58">
        <v>0.87527200000000005</v>
      </c>
    </row>
    <row r="167" spans="1:13" s="59" customFormat="1" ht="12.75" customHeight="1" x14ac:dyDescent="0.25">
      <c r="A167" s="53" t="s">
        <v>411</v>
      </c>
      <c r="B167" s="54" t="s">
        <v>412</v>
      </c>
      <c r="C167" s="53" t="s">
        <v>2</v>
      </c>
      <c r="D167" s="55">
        <v>0</v>
      </c>
      <c r="E167" s="56"/>
      <c r="F167" s="56"/>
      <c r="G167" s="57"/>
      <c r="H167" s="57"/>
      <c r="I167" s="57"/>
      <c r="J167" s="57"/>
      <c r="K167" s="57" t="s">
        <v>2445</v>
      </c>
      <c r="L167" s="58">
        <v>456.97500000000002</v>
      </c>
      <c r="M167" s="58">
        <v>0.184972</v>
      </c>
    </row>
    <row r="168" spans="1:13" s="59" customFormat="1" ht="12.75" customHeight="1" x14ac:dyDescent="0.25">
      <c r="A168" s="53" t="s">
        <v>413</v>
      </c>
      <c r="B168" s="54" t="s">
        <v>414</v>
      </c>
      <c r="C168" s="53" t="s">
        <v>2</v>
      </c>
      <c r="D168" s="55">
        <v>0</v>
      </c>
      <c r="E168" s="56"/>
      <c r="F168" s="56"/>
      <c r="G168" s="57"/>
      <c r="H168" s="57"/>
      <c r="I168" s="57"/>
      <c r="J168" s="57"/>
      <c r="K168" s="57" t="s">
        <v>2445</v>
      </c>
      <c r="L168" s="58">
        <v>5552.009</v>
      </c>
      <c r="M168" s="58">
        <v>4.9904400000000004</v>
      </c>
    </row>
    <row r="169" spans="1:13" s="59" customFormat="1" ht="12.75" customHeight="1" x14ac:dyDescent="0.25">
      <c r="A169" s="53" t="s">
        <v>421</v>
      </c>
      <c r="B169" s="54" t="s">
        <v>422</v>
      </c>
      <c r="C169" s="53" t="s">
        <v>2</v>
      </c>
      <c r="D169" s="55">
        <v>0</v>
      </c>
      <c r="E169" s="56"/>
      <c r="F169" s="56"/>
      <c r="G169" s="57"/>
      <c r="H169" s="57"/>
      <c r="I169" s="57"/>
      <c r="J169" s="57"/>
      <c r="K169" s="57" t="s">
        <v>2445</v>
      </c>
      <c r="L169" s="58">
        <v>1285.8620000000001</v>
      </c>
      <c r="M169" s="58">
        <v>2.1384699999999999</v>
      </c>
    </row>
    <row r="170" spans="1:13" s="59" customFormat="1" ht="12.75" customHeight="1" x14ac:dyDescent="0.25">
      <c r="A170" s="53" t="s">
        <v>427</v>
      </c>
      <c r="B170" s="54" t="s">
        <v>428</v>
      </c>
      <c r="C170" s="53" t="s">
        <v>2</v>
      </c>
      <c r="D170" s="55">
        <v>0</v>
      </c>
      <c r="E170" s="56"/>
      <c r="F170" s="56"/>
      <c r="G170" s="57"/>
      <c r="H170" s="57"/>
      <c r="I170" s="57"/>
      <c r="J170" s="57"/>
      <c r="K170" s="57" t="s">
        <v>2445</v>
      </c>
      <c r="L170" s="58">
        <v>411.50700000000001</v>
      </c>
      <c r="M170" s="58">
        <v>0.76726000000000005</v>
      </c>
    </row>
    <row r="171" spans="1:13" s="59" customFormat="1" ht="12.75" customHeight="1" x14ac:dyDescent="0.25">
      <c r="A171" s="53" t="s">
        <v>429</v>
      </c>
      <c r="B171" s="54" t="s">
        <v>430</v>
      </c>
      <c r="C171" s="53" t="s">
        <v>2</v>
      </c>
      <c r="D171" s="55">
        <v>0</v>
      </c>
      <c r="E171" s="56"/>
      <c r="F171" s="56"/>
      <c r="G171" s="57"/>
      <c r="H171" s="57"/>
      <c r="I171" s="57"/>
      <c r="J171" s="57"/>
      <c r="K171" s="57" t="s">
        <v>2445</v>
      </c>
      <c r="L171" s="58">
        <v>23009.152999999998</v>
      </c>
      <c r="M171" s="58">
        <v>22.452957000000001</v>
      </c>
    </row>
    <row r="172" spans="1:13" s="59" customFormat="1" ht="12.75" customHeight="1" x14ac:dyDescent="0.25">
      <c r="A172" s="53" t="s">
        <v>431</v>
      </c>
      <c r="B172" s="54" t="s">
        <v>432</v>
      </c>
      <c r="C172" s="53" t="s">
        <v>2</v>
      </c>
      <c r="D172" s="57" t="s">
        <v>2371</v>
      </c>
      <c r="E172" s="56"/>
      <c r="F172" s="56"/>
      <c r="G172" s="57"/>
      <c r="H172" s="57"/>
      <c r="I172" s="57"/>
      <c r="J172" s="57"/>
      <c r="K172" s="57" t="s">
        <v>2445</v>
      </c>
      <c r="L172" s="58">
        <v>723.40200000000004</v>
      </c>
      <c r="M172" s="58">
        <v>0.99192800000000003</v>
      </c>
    </row>
    <row r="173" spans="1:13" s="59" customFormat="1" ht="12.75" customHeight="1" x14ac:dyDescent="0.25">
      <c r="A173" s="53" t="s">
        <v>433</v>
      </c>
      <c r="B173" s="54" t="s">
        <v>434</v>
      </c>
      <c r="C173" s="53" t="s">
        <v>2</v>
      </c>
      <c r="D173" s="57" t="s">
        <v>2371</v>
      </c>
      <c r="E173" s="56"/>
      <c r="F173" s="56"/>
      <c r="G173" s="57"/>
      <c r="H173" s="57"/>
      <c r="I173" s="57"/>
      <c r="J173" s="57"/>
      <c r="K173" s="57" t="s">
        <v>2445</v>
      </c>
      <c r="L173" s="58">
        <v>968.40700000000004</v>
      </c>
      <c r="M173" s="58">
        <v>1.0829390000000001</v>
      </c>
    </row>
    <row r="174" spans="1:13" s="59" customFormat="1" ht="12.75" customHeight="1" x14ac:dyDescent="0.25">
      <c r="A174" s="53" t="s">
        <v>449</v>
      </c>
      <c r="B174" s="54" t="s">
        <v>450</v>
      </c>
      <c r="C174" s="53" t="s">
        <v>2</v>
      </c>
      <c r="D174" s="55">
        <v>0</v>
      </c>
      <c r="E174" s="56"/>
      <c r="F174" s="56"/>
      <c r="G174" s="57"/>
      <c r="H174" s="57"/>
      <c r="I174" s="57"/>
      <c r="J174" s="57"/>
      <c r="K174" s="57" t="s">
        <v>2445</v>
      </c>
      <c r="L174" s="58">
        <v>31.3</v>
      </c>
      <c r="M174" s="58">
        <v>0.14671000000000001</v>
      </c>
    </row>
    <row r="175" spans="1:13" s="59" customFormat="1" ht="12.75" customHeight="1" x14ac:dyDescent="0.25">
      <c r="A175" s="53" t="s">
        <v>451</v>
      </c>
      <c r="B175" s="54" t="s">
        <v>452</v>
      </c>
      <c r="C175" s="53" t="s">
        <v>2</v>
      </c>
      <c r="D175" s="57" t="s">
        <v>2372</v>
      </c>
      <c r="E175" s="56"/>
      <c r="F175" s="56"/>
      <c r="G175" s="57"/>
      <c r="H175" s="57"/>
      <c r="I175" s="57"/>
      <c r="J175" s="57"/>
      <c r="K175" s="57" t="s">
        <v>2445</v>
      </c>
      <c r="L175" s="58">
        <v>279.50200000000001</v>
      </c>
      <c r="M175" s="58">
        <v>1.8501099999999999</v>
      </c>
    </row>
    <row r="176" spans="1:13" s="6" customFormat="1" ht="12.75" customHeight="1" x14ac:dyDescent="0.25">
      <c r="A176" s="19" t="s">
        <v>453</v>
      </c>
      <c r="B176" s="22" t="s">
        <v>454</v>
      </c>
      <c r="C176" s="19" t="s">
        <v>2</v>
      </c>
      <c r="D176" s="27" t="s">
        <v>2371</v>
      </c>
      <c r="E176" s="88"/>
      <c r="F176" s="88" t="s">
        <v>2446</v>
      </c>
      <c r="G176" s="27" t="s">
        <v>2298</v>
      </c>
      <c r="H176" s="27"/>
      <c r="I176" s="27"/>
      <c r="J176" s="27"/>
      <c r="K176" s="27"/>
      <c r="L176" s="5">
        <v>16.875</v>
      </c>
      <c r="M176" s="5">
        <v>5.3381999999999999E-2</v>
      </c>
    </row>
    <row r="177" spans="1:13" s="6" customFormat="1" ht="12.75" customHeight="1" x14ac:dyDescent="0.25">
      <c r="A177" s="19" t="s">
        <v>455</v>
      </c>
      <c r="B177" s="22" t="s">
        <v>456</v>
      </c>
      <c r="C177" s="19" t="s">
        <v>2</v>
      </c>
      <c r="D177" s="38">
        <v>3.2000000000000001E-2</v>
      </c>
      <c r="E177" s="88"/>
      <c r="F177" s="88" t="s">
        <v>2446</v>
      </c>
      <c r="G177" s="27" t="s">
        <v>2298</v>
      </c>
      <c r="H177" s="27"/>
      <c r="I177" s="27"/>
      <c r="J177" s="27"/>
      <c r="K177" s="27"/>
      <c r="L177" s="5">
        <v>105935.617</v>
      </c>
      <c r="M177" s="5">
        <v>757.12302199999999</v>
      </c>
    </row>
    <row r="178" spans="1:13" s="73" customFormat="1" ht="12.75" customHeight="1" x14ac:dyDescent="0.25">
      <c r="A178" s="66" t="s">
        <v>2541</v>
      </c>
      <c r="B178" s="66" t="s">
        <v>2454</v>
      </c>
      <c r="C178" s="67"/>
      <c r="D178" s="68"/>
      <c r="E178" s="69"/>
      <c r="F178" s="69" t="s">
        <v>2446</v>
      </c>
      <c r="G178" s="70" t="s">
        <v>2298</v>
      </c>
      <c r="H178" s="70"/>
      <c r="I178" s="70"/>
      <c r="J178" s="70"/>
      <c r="K178" s="70"/>
      <c r="L178" s="71">
        <v>105952.492</v>
      </c>
      <c r="M178" s="72">
        <v>757.17640400000005</v>
      </c>
    </row>
    <row r="179" spans="1:13" s="59" customFormat="1" ht="12.75" customHeight="1" x14ac:dyDescent="0.25">
      <c r="A179" s="53" t="s">
        <v>459</v>
      </c>
      <c r="B179" s="54" t="s">
        <v>460</v>
      </c>
      <c r="C179" s="53" t="s">
        <v>2</v>
      </c>
      <c r="D179" s="57" t="s">
        <v>2349</v>
      </c>
      <c r="E179" s="56"/>
      <c r="F179" s="56"/>
      <c r="G179" s="57"/>
      <c r="H179" s="57"/>
      <c r="I179" s="57"/>
      <c r="J179" s="57"/>
      <c r="K179" s="57" t="s">
        <v>2445</v>
      </c>
      <c r="L179" s="58">
        <v>64.83</v>
      </c>
      <c r="M179" s="58">
        <v>0.72789000000000004</v>
      </c>
    </row>
    <row r="180" spans="1:13" s="59" customFormat="1" ht="12.75" customHeight="1" x14ac:dyDescent="0.25">
      <c r="A180" s="53" t="s">
        <v>461</v>
      </c>
      <c r="B180" s="54" t="s">
        <v>462</v>
      </c>
      <c r="C180" s="53" t="s">
        <v>2</v>
      </c>
      <c r="D180" s="57" t="s">
        <v>2367</v>
      </c>
      <c r="E180" s="56"/>
      <c r="F180" s="56"/>
      <c r="G180" s="57"/>
      <c r="H180" s="57"/>
      <c r="I180" s="57"/>
      <c r="J180" s="57"/>
      <c r="K180" s="57" t="s">
        <v>2445</v>
      </c>
      <c r="L180" s="58">
        <v>9642.6229999999996</v>
      </c>
      <c r="M180" s="58">
        <v>27.438806</v>
      </c>
    </row>
    <row r="181" spans="1:13" s="59" customFormat="1" ht="12.75" customHeight="1" x14ac:dyDescent="0.25">
      <c r="A181" s="53" t="s">
        <v>465</v>
      </c>
      <c r="B181" s="54" t="s">
        <v>466</v>
      </c>
      <c r="C181" s="53" t="s">
        <v>2</v>
      </c>
      <c r="D181" s="57" t="s">
        <v>2373</v>
      </c>
      <c r="E181" s="56"/>
      <c r="F181" s="56"/>
      <c r="G181" s="57"/>
      <c r="H181" s="57"/>
      <c r="I181" s="57"/>
      <c r="J181" s="57"/>
      <c r="K181" s="57" t="s">
        <v>2445</v>
      </c>
      <c r="L181" s="58">
        <v>3.024</v>
      </c>
      <c r="M181" s="58">
        <v>2.7774E-2</v>
      </c>
    </row>
    <row r="182" spans="1:13" s="59" customFormat="1" ht="12.75" customHeight="1" x14ac:dyDescent="0.25">
      <c r="A182" s="53" t="s">
        <v>467</v>
      </c>
      <c r="B182" s="54" t="s">
        <v>468</v>
      </c>
      <c r="C182" s="53" t="s">
        <v>2</v>
      </c>
      <c r="D182" s="57" t="s">
        <v>2373</v>
      </c>
      <c r="E182" s="56"/>
      <c r="F182" s="56"/>
      <c r="G182" s="57"/>
      <c r="H182" s="57"/>
      <c r="I182" s="57"/>
      <c r="J182" s="57"/>
      <c r="K182" s="57" t="s">
        <v>2445</v>
      </c>
      <c r="L182" s="58">
        <v>643.03099999999995</v>
      </c>
      <c r="M182" s="58">
        <v>12.464546</v>
      </c>
    </row>
    <row r="183" spans="1:13" s="59" customFormat="1" ht="12.75" customHeight="1" x14ac:dyDescent="0.25">
      <c r="A183" s="53" t="s">
        <v>471</v>
      </c>
      <c r="B183" s="54" t="s">
        <v>472</v>
      </c>
      <c r="C183" s="53" t="s">
        <v>2</v>
      </c>
      <c r="D183" s="57" t="s">
        <v>2355</v>
      </c>
      <c r="E183" s="56"/>
      <c r="F183" s="56"/>
      <c r="G183" s="57"/>
      <c r="H183" s="57"/>
      <c r="I183" s="57"/>
      <c r="J183" s="57"/>
      <c r="K183" s="57" t="s">
        <v>2445</v>
      </c>
      <c r="L183" s="58">
        <v>342.69400000000002</v>
      </c>
      <c r="M183" s="58">
        <v>13.456987</v>
      </c>
    </row>
    <row r="184" spans="1:13" s="59" customFormat="1" ht="12.75" customHeight="1" x14ac:dyDescent="0.25">
      <c r="A184" s="53" t="s">
        <v>477</v>
      </c>
      <c r="B184" s="54" t="s">
        <v>478</v>
      </c>
      <c r="C184" s="53" t="s">
        <v>2</v>
      </c>
      <c r="D184" s="57" t="s">
        <v>2374</v>
      </c>
      <c r="E184" s="56"/>
      <c r="F184" s="56"/>
      <c r="G184" s="57"/>
      <c r="H184" s="57"/>
      <c r="I184" s="57"/>
      <c r="J184" s="57"/>
      <c r="K184" s="57" t="s">
        <v>2445</v>
      </c>
      <c r="L184" s="58">
        <v>1261.6210000000001</v>
      </c>
      <c r="M184" s="58">
        <v>1.7130259999999999</v>
      </c>
    </row>
    <row r="185" spans="1:13" s="59" customFormat="1" ht="12.75" customHeight="1" x14ac:dyDescent="0.25">
      <c r="A185" s="53" t="s">
        <v>479</v>
      </c>
      <c r="B185" s="54" t="s">
        <v>480</v>
      </c>
      <c r="C185" s="53" t="s">
        <v>2</v>
      </c>
      <c r="D185" s="57" t="s">
        <v>2367</v>
      </c>
      <c r="E185" s="56"/>
      <c r="F185" s="56"/>
      <c r="G185" s="57"/>
      <c r="H185" s="57"/>
      <c r="I185" s="57"/>
      <c r="J185" s="57"/>
      <c r="K185" s="57" t="s">
        <v>2445</v>
      </c>
      <c r="L185" s="58">
        <v>14497.161</v>
      </c>
      <c r="M185" s="58">
        <v>26.918617000000001</v>
      </c>
    </row>
    <row r="186" spans="1:13" s="59" customFormat="1" ht="12.75" customHeight="1" x14ac:dyDescent="0.25">
      <c r="A186" s="53" t="s">
        <v>481</v>
      </c>
      <c r="B186" s="54" t="s">
        <v>482</v>
      </c>
      <c r="C186" s="53" t="s">
        <v>2</v>
      </c>
      <c r="D186" s="57" t="s">
        <v>2375</v>
      </c>
      <c r="E186" s="56"/>
      <c r="F186" s="56"/>
      <c r="G186" s="57"/>
      <c r="H186" s="57"/>
      <c r="I186" s="57"/>
      <c r="J186" s="57"/>
      <c r="K186" s="57" t="s">
        <v>2445</v>
      </c>
      <c r="L186" s="58">
        <v>27437.019</v>
      </c>
      <c r="M186" s="58">
        <v>97.858734999999996</v>
      </c>
    </row>
    <row r="187" spans="1:13" s="59" customFormat="1" ht="12.75" customHeight="1" x14ac:dyDescent="0.25">
      <c r="A187" s="53" t="s">
        <v>489</v>
      </c>
      <c r="B187" s="54" t="s">
        <v>490</v>
      </c>
      <c r="C187" s="53" t="s">
        <v>2</v>
      </c>
      <c r="D187" s="57" t="s">
        <v>2376</v>
      </c>
      <c r="E187" s="56" t="s">
        <v>2444</v>
      </c>
      <c r="F187" s="56"/>
      <c r="G187" s="57"/>
      <c r="H187" s="57"/>
      <c r="I187" s="57"/>
      <c r="J187" s="57"/>
      <c r="K187" s="57" t="s">
        <v>2445</v>
      </c>
      <c r="L187" s="58">
        <v>10407.571</v>
      </c>
      <c r="M187" s="58">
        <v>4.1134969999999997</v>
      </c>
    </row>
    <row r="188" spans="1:13" s="59" customFormat="1" ht="12.75" customHeight="1" x14ac:dyDescent="0.25">
      <c r="A188" s="53" t="s">
        <v>491</v>
      </c>
      <c r="B188" s="54" t="s">
        <v>492</v>
      </c>
      <c r="C188" s="53" t="s">
        <v>2</v>
      </c>
      <c r="D188" s="57" t="s">
        <v>2376</v>
      </c>
      <c r="E188" s="56" t="s">
        <v>2444</v>
      </c>
      <c r="F188" s="56"/>
      <c r="G188" s="57"/>
      <c r="H188" s="57"/>
      <c r="I188" s="57"/>
      <c r="J188" s="57"/>
      <c r="K188" s="57" t="s">
        <v>2445</v>
      </c>
      <c r="L188" s="58">
        <v>93.968999999999994</v>
      </c>
      <c r="M188" s="58">
        <v>4.0878999999999999E-2</v>
      </c>
    </row>
    <row r="189" spans="1:13" s="59" customFormat="1" ht="12.75" customHeight="1" x14ac:dyDescent="0.25">
      <c r="A189" s="53" t="s">
        <v>493</v>
      </c>
      <c r="B189" s="54" t="s">
        <v>494</v>
      </c>
      <c r="C189" s="53" t="s">
        <v>2</v>
      </c>
      <c r="D189" s="57" t="s">
        <v>2376</v>
      </c>
      <c r="E189" s="56" t="s">
        <v>2444</v>
      </c>
      <c r="F189" s="56"/>
      <c r="G189" s="57"/>
      <c r="H189" s="57"/>
      <c r="I189" s="57"/>
      <c r="J189" s="57"/>
      <c r="K189" s="57" t="s">
        <v>2445</v>
      </c>
      <c r="L189" s="58">
        <v>29517.278999999999</v>
      </c>
      <c r="M189" s="58">
        <v>14.798503</v>
      </c>
    </row>
    <row r="190" spans="1:13" s="59" customFormat="1" ht="12.75" customHeight="1" x14ac:dyDescent="0.25">
      <c r="A190" s="53" t="s">
        <v>495</v>
      </c>
      <c r="B190" s="54" t="s">
        <v>496</v>
      </c>
      <c r="C190" s="53" t="s">
        <v>2</v>
      </c>
      <c r="D190" s="57" t="s">
        <v>2376</v>
      </c>
      <c r="E190" s="56" t="s">
        <v>2444</v>
      </c>
      <c r="F190" s="56"/>
      <c r="G190" s="57"/>
      <c r="H190" s="57"/>
      <c r="I190" s="57"/>
      <c r="J190" s="57"/>
      <c r="K190" s="57" t="s">
        <v>2445</v>
      </c>
      <c r="L190" s="58">
        <v>42.95</v>
      </c>
      <c r="M190" s="58">
        <v>1.3845E-2</v>
      </c>
    </row>
    <row r="191" spans="1:13" s="59" customFormat="1" ht="12.75" customHeight="1" x14ac:dyDescent="0.25">
      <c r="A191" s="53" t="s">
        <v>497</v>
      </c>
      <c r="B191" s="54" t="s">
        <v>498</v>
      </c>
      <c r="C191" s="53" t="s">
        <v>2</v>
      </c>
      <c r="D191" s="57" t="s">
        <v>2376</v>
      </c>
      <c r="E191" s="56" t="s">
        <v>2444</v>
      </c>
      <c r="F191" s="56"/>
      <c r="G191" s="57"/>
      <c r="H191" s="57"/>
      <c r="I191" s="57"/>
      <c r="J191" s="57"/>
      <c r="K191" s="57" t="s">
        <v>2445</v>
      </c>
      <c r="L191" s="58">
        <v>21828.62</v>
      </c>
      <c r="M191" s="58">
        <v>9.8020160000000001</v>
      </c>
    </row>
    <row r="192" spans="1:13" s="59" customFormat="1" ht="12.75" customHeight="1" x14ac:dyDescent="0.25">
      <c r="A192" s="53" t="s">
        <v>499</v>
      </c>
      <c r="B192" s="54" t="s">
        <v>500</v>
      </c>
      <c r="C192" s="53" t="s">
        <v>2</v>
      </c>
      <c r="D192" s="57" t="s">
        <v>2377</v>
      </c>
      <c r="E192" s="56"/>
      <c r="F192" s="56"/>
      <c r="G192" s="57"/>
      <c r="H192" s="57"/>
      <c r="I192" s="57"/>
      <c r="J192" s="57"/>
      <c r="K192" s="57" t="s">
        <v>2445</v>
      </c>
      <c r="L192" s="58">
        <v>87804.781000000003</v>
      </c>
      <c r="M192" s="58">
        <v>34.400666999999999</v>
      </c>
    </row>
    <row r="193" spans="1:13" s="59" customFormat="1" ht="12.75" customHeight="1" x14ac:dyDescent="0.25">
      <c r="A193" s="53" t="s">
        <v>501</v>
      </c>
      <c r="B193" s="54" t="s">
        <v>502</v>
      </c>
      <c r="C193" s="53" t="s">
        <v>2</v>
      </c>
      <c r="D193" s="57" t="s">
        <v>2321</v>
      </c>
      <c r="E193" s="56" t="s">
        <v>2444</v>
      </c>
      <c r="F193" s="56"/>
      <c r="G193" s="57"/>
      <c r="H193" s="57"/>
      <c r="I193" s="57"/>
      <c r="J193" s="57"/>
      <c r="K193" s="57" t="s">
        <v>2445</v>
      </c>
      <c r="L193" s="58">
        <v>81848.490000000005</v>
      </c>
      <c r="M193" s="58">
        <v>50.618423999999997</v>
      </c>
    </row>
    <row r="194" spans="1:13" s="96" customFormat="1" ht="12.75" customHeight="1" x14ac:dyDescent="0.25">
      <c r="A194" s="91" t="s">
        <v>506</v>
      </c>
      <c r="B194" s="92" t="s">
        <v>507</v>
      </c>
      <c r="C194" s="91"/>
      <c r="D194" s="94"/>
      <c r="E194" s="95"/>
      <c r="F194" s="95"/>
      <c r="G194" s="94"/>
      <c r="H194" s="94"/>
      <c r="I194" s="94"/>
      <c r="J194" s="94"/>
      <c r="K194" s="94"/>
      <c r="L194" s="93">
        <v>49260.252</v>
      </c>
      <c r="M194" s="93">
        <v>32.355837999999999</v>
      </c>
    </row>
    <row r="195" spans="1:13" s="85" customFormat="1" ht="12.75" customHeight="1" x14ac:dyDescent="0.25">
      <c r="A195" s="84" t="s">
        <v>506</v>
      </c>
      <c r="B195" s="84" t="s">
        <v>507</v>
      </c>
      <c r="C195" s="83" t="s">
        <v>2</v>
      </c>
      <c r="D195" s="32" t="s">
        <v>2375</v>
      </c>
      <c r="E195" s="33" t="s">
        <v>2444</v>
      </c>
      <c r="F195" s="33">
        <v>350</v>
      </c>
      <c r="G195" s="32">
        <v>100</v>
      </c>
      <c r="H195" s="32"/>
      <c r="I195" s="32"/>
      <c r="J195" s="32" t="s">
        <v>2532</v>
      </c>
      <c r="K195" s="32"/>
      <c r="L195" s="15">
        <v>42579.031000000003</v>
      </c>
      <c r="M195" s="81">
        <v>27.935852000000001</v>
      </c>
    </row>
    <row r="196" spans="1:13" s="42" customFormat="1" ht="12.75" customHeight="1" x14ac:dyDescent="0.25">
      <c r="A196" s="51" t="s">
        <v>506</v>
      </c>
      <c r="B196" s="51" t="s">
        <v>507</v>
      </c>
      <c r="C196" s="45" t="s">
        <v>2</v>
      </c>
      <c r="D196" s="40" t="s">
        <v>2375</v>
      </c>
      <c r="E196" s="39" t="s">
        <v>2444</v>
      </c>
      <c r="F196" s="39" t="s">
        <v>2446</v>
      </c>
      <c r="G196" s="40">
        <v>100</v>
      </c>
      <c r="H196" s="40"/>
      <c r="I196" s="40"/>
      <c r="J196" s="40" t="s">
        <v>2533</v>
      </c>
      <c r="K196" s="40"/>
      <c r="L196" s="41">
        <v>6681.2209999999995</v>
      </c>
      <c r="M196" s="48">
        <v>4.4199859999999997</v>
      </c>
    </row>
    <row r="197" spans="1:13" s="59" customFormat="1" ht="12.75" customHeight="1" x14ac:dyDescent="0.25">
      <c r="A197" s="54" t="s">
        <v>508</v>
      </c>
      <c r="B197" s="54" t="s">
        <v>509</v>
      </c>
      <c r="C197" s="53" t="s">
        <v>2</v>
      </c>
      <c r="D197" s="57" t="s">
        <v>2483</v>
      </c>
      <c r="E197" s="56"/>
      <c r="F197" s="56"/>
      <c r="G197" s="57"/>
      <c r="H197" s="57"/>
      <c r="I197" s="57"/>
      <c r="J197" s="57"/>
      <c r="K197" s="57" t="s">
        <v>2445</v>
      </c>
      <c r="L197" s="58">
        <v>1.333</v>
      </c>
      <c r="M197" s="58">
        <v>9.41E-4</v>
      </c>
    </row>
    <row r="198" spans="1:13" s="59" customFormat="1" ht="12.75" customHeight="1" x14ac:dyDescent="0.25">
      <c r="A198" s="54" t="s">
        <v>510</v>
      </c>
      <c r="B198" s="54" t="s">
        <v>511</v>
      </c>
      <c r="C198" s="53" t="s">
        <v>2</v>
      </c>
      <c r="D198" s="57" t="s">
        <v>2378</v>
      </c>
      <c r="E198" s="56"/>
      <c r="F198" s="56"/>
      <c r="G198" s="57"/>
      <c r="H198" s="57"/>
      <c r="I198" s="57"/>
      <c r="J198" s="57"/>
      <c r="K198" s="57" t="s">
        <v>2445</v>
      </c>
      <c r="L198" s="58">
        <v>200.089</v>
      </c>
      <c r="M198" s="58">
        <v>0.50591299999999995</v>
      </c>
    </row>
    <row r="199" spans="1:13" s="59" customFormat="1" ht="12.75" customHeight="1" x14ac:dyDescent="0.25">
      <c r="A199" s="54" t="s">
        <v>512</v>
      </c>
      <c r="B199" s="54" t="s">
        <v>513</v>
      </c>
      <c r="C199" s="53" t="s">
        <v>2</v>
      </c>
      <c r="D199" s="57" t="s">
        <v>2378</v>
      </c>
      <c r="E199" s="56"/>
      <c r="F199" s="56"/>
      <c r="G199" s="57"/>
      <c r="H199" s="57"/>
      <c r="I199" s="57"/>
      <c r="J199" s="57"/>
      <c r="K199" s="57" t="s">
        <v>2445</v>
      </c>
      <c r="L199" s="58">
        <v>186950.53400000001</v>
      </c>
      <c r="M199" s="58">
        <v>301.578463</v>
      </c>
    </row>
    <row r="200" spans="1:13" s="59" customFormat="1" ht="12.75" customHeight="1" x14ac:dyDescent="0.25">
      <c r="A200" s="54" t="s">
        <v>514</v>
      </c>
      <c r="B200" s="54" t="s">
        <v>515</v>
      </c>
      <c r="C200" s="53" t="s">
        <v>2</v>
      </c>
      <c r="D200" s="57" t="s">
        <v>2378</v>
      </c>
      <c r="E200" s="56"/>
      <c r="F200" s="56"/>
      <c r="G200" s="57"/>
      <c r="H200" s="57"/>
      <c r="I200" s="57"/>
      <c r="J200" s="57"/>
      <c r="K200" s="57" t="s">
        <v>2445</v>
      </c>
      <c r="L200" s="58">
        <v>130.79400000000001</v>
      </c>
      <c r="M200" s="58">
        <v>0.45533299999999999</v>
      </c>
    </row>
    <row r="201" spans="1:13" s="96" customFormat="1" ht="12.75" customHeight="1" x14ac:dyDescent="0.25">
      <c r="A201" s="92" t="s">
        <v>516</v>
      </c>
      <c r="B201" s="92" t="s">
        <v>517</v>
      </c>
      <c r="C201" s="91"/>
      <c r="D201" s="94"/>
      <c r="E201" s="95"/>
      <c r="F201" s="95"/>
      <c r="G201" s="94"/>
      <c r="H201" s="94"/>
      <c r="I201" s="94"/>
      <c r="J201" s="94"/>
      <c r="K201" s="94"/>
      <c r="L201" s="93">
        <v>20424.648000000001</v>
      </c>
      <c r="M201" s="93">
        <v>5.0269029999999999</v>
      </c>
    </row>
    <row r="202" spans="1:13" s="43" customFormat="1" ht="12.75" customHeight="1" x14ac:dyDescent="0.25">
      <c r="A202" s="52" t="s">
        <v>516</v>
      </c>
      <c r="B202" s="52" t="s">
        <v>517</v>
      </c>
      <c r="C202" s="44" t="s">
        <v>2</v>
      </c>
      <c r="D202" s="40" t="s">
        <v>2359</v>
      </c>
      <c r="E202" s="39"/>
      <c r="F202" s="39" t="s">
        <v>2446</v>
      </c>
      <c r="G202" s="40">
        <v>100</v>
      </c>
      <c r="H202" s="40"/>
      <c r="I202" s="40"/>
      <c r="J202" s="40" t="s">
        <v>2535</v>
      </c>
      <c r="K202" s="40"/>
      <c r="L202" s="41">
        <v>9110.9439999999995</v>
      </c>
      <c r="M202" s="48">
        <v>2.358835</v>
      </c>
    </row>
    <row r="203" spans="1:13" s="82" customFormat="1" ht="12.75" customHeight="1" x14ac:dyDescent="0.25">
      <c r="A203" s="31" t="s">
        <v>516</v>
      </c>
      <c r="B203" s="31" t="s">
        <v>517</v>
      </c>
      <c r="C203" s="30" t="s">
        <v>2</v>
      </c>
      <c r="D203" s="32" t="s">
        <v>2359</v>
      </c>
      <c r="E203" s="33"/>
      <c r="F203" s="33">
        <v>16500</v>
      </c>
      <c r="G203" s="32">
        <v>100</v>
      </c>
      <c r="H203" s="32"/>
      <c r="I203" s="32"/>
      <c r="J203" s="32" t="s">
        <v>2536</v>
      </c>
      <c r="K203" s="32"/>
      <c r="L203" s="15">
        <v>11597.214</v>
      </c>
      <c r="M203" s="81">
        <v>2.7633540000000001</v>
      </c>
    </row>
    <row r="204" spans="1:13" s="96" customFormat="1" ht="12.75" customHeight="1" x14ac:dyDescent="0.25">
      <c r="A204" s="92" t="s">
        <v>518</v>
      </c>
      <c r="B204" s="92" t="s">
        <v>519</v>
      </c>
      <c r="C204" s="91"/>
      <c r="D204" s="94"/>
      <c r="E204" s="95"/>
      <c r="F204" s="95"/>
      <c r="G204" s="94"/>
      <c r="H204" s="94"/>
      <c r="I204" s="94"/>
      <c r="J204" s="94"/>
      <c r="K204" s="94"/>
      <c r="L204" s="93">
        <v>4491.2700000000004</v>
      </c>
      <c r="M204" s="97">
        <v>2.4572790000000002</v>
      </c>
    </row>
    <row r="205" spans="1:13" s="43" customFormat="1" ht="12.75" customHeight="1" x14ac:dyDescent="0.25">
      <c r="A205" s="52" t="s">
        <v>518</v>
      </c>
      <c r="B205" s="52" t="s">
        <v>519</v>
      </c>
      <c r="C205" s="44" t="s">
        <v>2</v>
      </c>
      <c r="D205" s="40" t="s">
        <v>2359</v>
      </c>
      <c r="E205" s="39"/>
      <c r="F205" s="39" t="s">
        <v>2446</v>
      </c>
      <c r="G205" s="40">
        <v>100</v>
      </c>
      <c r="H205" s="40"/>
      <c r="I205" s="40"/>
      <c r="J205" s="40" t="s">
        <v>2449</v>
      </c>
      <c r="K205" s="40"/>
      <c r="L205" s="41">
        <v>1108.9639999999999</v>
      </c>
      <c r="M205" s="48">
        <v>0.71444300000000005</v>
      </c>
    </row>
    <row r="206" spans="1:13" s="59" customFormat="1" ht="12.75" customHeight="1" x14ac:dyDescent="0.25">
      <c r="A206" s="54" t="s">
        <v>522</v>
      </c>
      <c r="B206" s="54" t="s">
        <v>523</v>
      </c>
      <c r="C206" s="53" t="s">
        <v>2</v>
      </c>
      <c r="D206" s="57" t="s">
        <v>2450</v>
      </c>
      <c r="E206" s="56" t="s">
        <v>2444</v>
      </c>
      <c r="F206" s="56"/>
      <c r="G206" s="57"/>
      <c r="H206" s="57"/>
      <c r="I206" s="57"/>
      <c r="J206" s="57"/>
      <c r="K206" s="57" t="s">
        <v>2445</v>
      </c>
      <c r="L206" s="58">
        <v>167.75</v>
      </c>
      <c r="M206" s="58">
        <v>0.109665</v>
      </c>
    </row>
    <row r="207" spans="1:13" s="59" customFormat="1" ht="12.75" customHeight="1" x14ac:dyDescent="0.25">
      <c r="A207" s="54" t="s">
        <v>526</v>
      </c>
      <c r="B207" s="54" t="s">
        <v>527</v>
      </c>
      <c r="C207" s="53" t="s">
        <v>2</v>
      </c>
      <c r="D207" s="57" t="s">
        <v>2451</v>
      </c>
      <c r="E207" s="56" t="s">
        <v>2444</v>
      </c>
      <c r="F207" s="56"/>
      <c r="G207" s="57"/>
      <c r="H207" s="57"/>
      <c r="I207" s="57"/>
      <c r="J207" s="57"/>
      <c r="K207" s="57" t="s">
        <v>2445</v>
      </c>
      <c r="L207" s="58">
        <v>3331.9940000000001</v>
      </c>
      <c r="M207" s="58">
        <v>2.4829650000000001</v>
      </c>
    </row>
    <row r="208" spans="1:13" s="59" customFormat="1" ht="12.75" customHeight="1" x14ac:dyDescent="0.25">
      <c r="A208" s="54" t="s">
        <v>528</v>
      </c>
      <c r="B208" s="54" t="s">
        <v>529</v>
      </c>
      <c r="C208" s="53" t="s">
        <v>2</v>
      </c>
      <c r="D208" s="57" t="s">
        <v>2368</v>
      </c>
      <c r="E208" s="56"/>
      <c r="F208" s="56"/>
      <c r="G208" s="57"/>
      <c r="H208" s="57"/>
      <c r="I208" s="57"/>
      <c r="J208" s="57"/>
      <c r="K208" s="57" t="s">
        <v>2445</v>
      </c>
      <c r="L208" s="58">
        <v>4509.1019999999999</v>
      </c>
      <c r="M208" s="58">
        <v>4.9011750000000003</v>
      </c>
    </row>
    <row r="209" spans="1:13" s="59" customFormat="1" ht="12.75" customHeight="1" x14ac:dyDescent="0.25">
      <c r="A209" s="54" t="s">
        <v>530</v>
      </c>
      <c r="B209" s="54" t="s">
        <v>531</v>
      </c>
      <c r="C209" s="53" t="s">
        <v>2</v>
      </c>
      <c r="D209" s="57" t="s">
        <v>2379</v>
      </c>
      <c r="E209" s="56" t="s">
        <v>2444</v>
      </c>
      <c r="F209" s="56"/>
      <c r="G209" s="57"/>
      <c r="H209" s="57"/>
      <c r="I209" s="57"/>
      <c r="J209" s="57"/>
      <c r="K209" s="57" t="s">
        <v>2445</v>
      </c>
      <c r="L209" s="58">
        <v>4883.05</v>
      </c>
      <c r="M209" s="58">
        <v>7.4623119999999998</v>
      </c>
    </row>
    <row r="210" spans="1:13" s="59" customFormat="1" ht="12.75" customHeight="1" x14ac:dyDescent="0.25">
      <c r="A210" s="54" t="s">
        <v>532</v>
      </c>
      <c r="B210" s="54" t="s">
        <v>533</v>
      </c>
      <c r="C210" s="53" t="s">
        <v>2</v>
      </c>
      <c r="D210" s="57" t="s">
        <v>2380</v>
      </c>
      <c r="E210" s="56" t="s">
        <v>2444</v>
      </c>
      <c r="F210" s="56"/>
      <c r="G210" s="57"/>
      <c r="H210" s="57"/>
      <c r="I210" s="57"/>
      <c r="J210" s="57"/>
      <c r="K210" s="57" t="s">
        <v>2445</v>
      </c>
      <c r="L210" s="58">
        <v>0.55000000000000004</v>
      </c>
      <c r="M210" s="58">
        <v>1.1000000000000001E-3</v>
      </c>
    </row>
    <row r="211" spans="1:13" s="59" customFormat="1" ht="12.75" customHeight="1" x14ac:dyDescent="0.25">
      <c r="A211" s="54" t="s">
        <v>534</v>
      </c>
      <c r="B211" s="54" t="s">
        <v>535</v>
      </c>
      <c r="C211" s="53" t="s">
        <v>2</v>
      </c>
      <c r="D211" s="57" t="s">
        <v>2380</v>
      </c>
      <c r="E211" s="56" t="s">
        <v>2444</v>
      </c>
      <c r="F211" s="56"/>
      <c r="G211" s="57"/>
      <c r="H211" s="57"/>
      <c r="I211" s="57"/>
      <c r="J211" s="57"/>
      <c r="K211" s="57" t="s">
        <v>2445</v>
      </c>
      <c r="L211" s="58">
        <v>31732.594000000001</v>
      </c>
      <c r="M211" s="58">
        <v>85.201763</v>
      </c>
    </row>
    <row r="212" spans="1:13" s="59" customFormat="1" ht="12.75" customHeight="1" x14ac:dyDescent="0.25">
      <c r="A212" s="54" t="s">
        <v>536</v>
      </c>
      <c r="B212" s="54" t="s">
        <v>537</v>
      </c>
      <c r="C212" s="53" t="s">
        <v>2</v>
      </c>
      <c r="D212" s="57" t="s">
        <v>2381</v>
      </c>
      <c r="E212" s="56" t="s">
        <v>2444</v>
      </c>
      <c r="F212" s="56"/>
      <c r="G212" s="57"/>
      <c r="H212" s="57"/>
      <c r="I212" s="57"/>
      <c r="J212" s="57"/>
      <c r="K212" s="57" t="s">
        <v>2445</v>
      </c>
      <c r="L212" s="58">
        <v>2380.3890000000001</v>
      </c>
      <c r="M212" s="58">
        <v>1.900334</v>
      </c>
    </row>
    <row r="213" spans="1:13" s="59" customFormat="1" ht="12.75" customHeight="1" x14ac:dyDescent="0.25">
      <c r="A213" s="54" t="s">
        <v>538</v>
      </c>
      <c r="B213" s="54" t="s">
        <v>539</v>
      </c>
      <c r="C213" s="53" t="s">
        <v>2</v>
      </c>
      <c r="D213" s="57" t="s">
        <v>2381</v>
      </c>
      <c r="E213" s="56" t="s">
        <v>2444</v>
      </c>
      <c r="F213" s="56"/>
      <c r="G213" s="57"/>
      <c r="H213" s="57"/>
      <c r="I213" s="57"/>
      <c r="J213" s="57"/>
      <c r="K213" s="57" t="s">
        <v>2445</v>
      </c>
      <c r="L213" s="58">
        <v>1658.11</v>
      </c>
      <c r="M213" s="58">
        <v>1.2758309999999999</v>
      </c>
    </row>
    <row r="214" spans="1:13" s="96" customFormat="1" ht="12.75" customHeight="1" x14ac:dyDescent="0.25">
      <c r="A214" s="92" t="s">
        <v>540</v>
      </c>
      <c r="B214" s="92" t="s">
        <v>541</v>
      </c>
      <c r="C214" s="91"/>
      <c r="D214" s="94"/>
      <c r="E214" s="95" t="s">
        <v>2444</v>
      </c>
      <c r="F214" s="95"/>
      <c r="G214" s="94"/>
      <c r="H214" s="94"/>
      <c r="I214" s="94"/>
      <c r="J214" s="94"/>
      <c r="K214" s="94"/>
      <c r="L214" s="93">
        <v>2037.374</v>
      </c>
      <c r="M214" s="93">
        <v>2.61571</v>
      </c>
    </row>
    <row r="215" spans="1:13" s="43" customFormat="1" ht="12.75" customHeight="1" x14ac:dyDescent="0.25">
      <c r="A215" s="52" t="s">
        <v>540</v>
      </c>
      <c r="B215" s="52" t="s">
        <v>541</v>
      </c>
      <c r="C215" s="44" t="s">
        <v>2</v>
      </c>
      <c r="D215" s="40" t="s">
        <v>2382</v>
      </c>
      <c r="E215" s="39" t="s">
        <v>2444</v>
      </c>
      <c r="F215" s="39" t="s">
        <v>2446</v>
      </c>
      <c r="G215" s="40">
        <v>100</v>
      </c>
      <c r="H215" s="40"/>
      <c r="I215" s="40"/>
      <c r="J215" s="40" t="s">
        <v>2448</v>
      </c>
      <c r="K215" s="40"/>
      <c r="L215" s="41">
        <v>325.74700000000001</v>
      </c>
      <c r="M215" s="48">
        <v>0.24090600000000001</v>
      </c>
    </row>
    <row r="216" spans="1:13" s="59" customFormat="1" ht="12.75" customHeight="1" x14ac:dyDescent="0.25">
      <c r="A216" s="53" t="s">
        <v>542</v>
      </c>
      <c r="B216" s="54" t="s">
        <v>543</v>
      </c>
      <c r="C216" s="53" t="s">
        <v>2</v>
      </c>
      <c r="D216" s="57" t="s">
        <v>2383</v>
      </c>
      <c r="E216" s="56"/>
      <c r="F216" s="56"/>
      <c r="G216" s="57"/>
      <c r="H216" s="57"/>
      <c r="I216" s="57"/>
      <c r="J216" s="57"/>
      <c r="K216" s="57" t="s">
        <v>2445</v>
      </c>
      <c r="L216" s="58">
        <v>2088.4459999999999</v>
      </c>
      <c r="M216" s="58">
        <v>1.422858</v>
      </c>
    </row>
    <row r="217" spans="1:13" s="59" customFormat="1" ht="12.75" customHeight="1" x14ac:dyDescent="0.25">
      <c r="A217" s="53" t="s">
        <v>556</v>
      </c>
      <c r="B217" s="54" t="s">
        <v>557</v>
      </c>
      <c r="C217" s="53" t="s">
        <v>2</v>
      </c>
      <c r="D217" s="57" t="s">
        <v>2359</v>
      </c>
      <c r="E217" s="56"/>
      <c r="F217" s="56"/>
      <c r="G217" s="57"/>
      <c r="H217" s="57"/>
      <c r="I217" s="57"/>
      <c r="J217" s="57"/>
      <c r="K217" s="57" t="s">
        <v>2445</v>
      </c>
      <c r="L217" s="58">
        <v>33306.449999999997</v>
      </c>
      <c r="M217" s="58">
        <v>27.243500999999998</v>
      </c>
    </row>
    <row r="218" spans="1:13" s="82" customFormat="1" ht="12.75" customHeight="1" x14ac:dyDescent="0.25">
      <c r="A218" s="30" t="s">
        <v>558</v>
      </c>
      <c r="B218" s="31" t="s">
        <v>559</v>
      </c>
      <c r="C218" s="30" t="s">
        <v>2</v>
      </c>
      <c r="D218" s="32" t="s">
        <v>2484</v>
      </c>
      <c r="E218" s="33"/>
      <c r="F218" s="33" t="s">
        <v>2446</v>
      </c>
      <c r="G218" s="32">
        <v>100</v>
      </c>
      <c r="H218" s="32">
        <v>100</v>
      </c>
      <c r="I218" s="32">
        <v>0</v>
      </c>
      <c r="J218" s="32"/>
      <c r="K218" s="32"/>
      <c r="L218" s="15">
        <v>0</v>
      </c>
      <c r="M218" s="81">
        <v>0</v>
      </c>
    </row>
    <row r="219" spans="1:13" s="59" customFormat="1" ht="12.75" customHeight="1" x14ac:dyDescent="0.25">
      <c r="A219" s="53" t="s">
        <v>562</v>
      </c>
      <c r="B219" s="54" t="s">
        <v>563</v>
      </c>
      <c r="C219" s="53" t="s">
        <v>2</v>
      </c>
      <c r="D219" s="57" t="s">
        <v>2369</v>
      </c>
      <c r="E219" s="56"/>
      <c r="F219" s="56"/>
      <c r="G219" s="57"/>
      <c r="H219" s="57"/>
      <c r="I219" s="57"/>
      <c r="J219" s="57"/>
      <c r="K219" s="57" t="s">
        <v>2445</v>
      </c>
      <c r="L219" s="58">
        <v>5440.9970000000003</v>
      </c>
      <c r="M219" s="58">
        <v>10.433336000000001</v>
      </c>
    </row>
    <row r="220" spans="1:13" s="59" customFormat="1" ht="12.75" customHeight="1" x14ac:dyDescent="0.25">
      <c r="A220" s="53" t="s">
        <v>566</v>
      </c>
      <c r="B220" s="54" t="s">
        <v>567</v>
      </c>
      <c r="C220" s="53" t="s">
        <v>2</v>
      </c>
      <c r="D220" s="57" t="s">
        <v>2369</v>
      </c>
      <c r="E220" s="56"/>
      <c r="F220" s="56"/>
      <c r="G220" s="57"/>
      <c r="H220" s="57"/>
      <c r="I220" s="57"/>
      <c r="J220" s="57"/>
      <c r="K220" s="57" t="s">
        <v>2445</v>
      </c>
      <c r="L220" s="58">
        <v>433.63</v>
      </c>
      <c r="M220" s="58">
        <v>0.91490899999999997</v>
      </c>
    </row>
    <row r="221" spans="1:13" s="59" customFormat="1" ht="12.75" customHeight="1" x14ac:dyDescent="0.25">
      <c r="A221" s="53" t="s">
        <v>584</v>
      </c>
      <c r="B221" s="54" t="s">
        <v>585</v>
      </c>
      <c r="C221" s="53" t="s">
        <v>2</v>
      </c>
      <c r="D221" s="57" t="s">
        <v>2369</v>
      </c>
      <c r="E221" s="56"/>
      <c r="F221" s="56"/>
      <c r="G221" s="57"/>
      <c r="H221" s="57"/>
      <c r="I221" s="57"/>
      <c r="J221" s="57"/>
      <c r="K221" s="57" t="s">
        <v>2445</v>
      </c>
      <c r="L221" s="58">
        <v>1121.48</v>
      </c>
      <c r="M221" s="58">
        <v>2.2153200000000002</v>
      </c>
    </row>
    <row r="222" spans="1:13" s="59" customFormat="1" ht="12.75" customHeight="1" x14ac:dyDescent="0.25">
      <c r="A222" s="53" t="s">
        <v>586</v>
      </c>
      <c r="B222" s="54" t="s">
        <v>587</v>
      </c>
      <c r="C222" s="53" t="s">
        <v>2</v>
      </c>
      <c r="D222" s="57" t="s">
        <v>2369</v>
      </c>
      <c r="E222" s="56"/>
      <c r="F222" s="56"/>
      <c r="G222" s="57"/>
      <c r="H222" s="57"/>
      <c r="I222" s="57"/>
      <c r="J222" s="57"/>
      <c r="K222" s="57" t="s">
        <v>2445</v>
      </c>
      <c r="L222" s="58">
        <v>1431.04</v>
      </c>
      <c r="M222" s="58">
        <v>2.7520899999999999</v>
      </c>
    </row>
    <row r="223" spans="1:13" s="59" customFormat="1" ht="12.75" customHeight="1" x14ac:dyDescent="0.25">
      <c r="A223" s="53" t="s">
        <v>590</v>
      </c>
      <c r="B223" s="54" t="s">
        <v>591</v>
      </c>
      <c r="C223" s="53" t="s">
        <v>2</v>
      </c>
      <c r="D223" s="57" t="s">
        <v>2369</v>
      </c>
      <c r="E223" s="56"/>
      <c r="F223" s="56"/>
      <c r="G223" s="57"/>
      <c r="H223" s="57"/>
      <c r="I223" s="57"/>
      <c r="J223" s="57"/>
      <c r="K223" s="57" t="s">
        <v>2445</v>
      </c>
      <c r="L223" s="58">
        <v>5246.6319999999996</v>
      </c>
      <c r="M223" s="58">
        <v>6.2752910000000002</v>
      </c>
    </row>
    <row r="224" spans="1:13" s="59" customFormat="1" ht="12.75" customHeight="1" x14ac:dyDescent="0.25">
      <c r="A224" s="53" t="s">
        <v>592</v>
      </c>
      <c r="B224" s="54" t="s">
        <v>593</v>
      </c>
      <c r="C224" s="53" t="s">
        <v>2</v>
      </c>
      <c r="D224" s="57" t="s">
        <v>2359</v>
      </c>
      <c r="E224" s="56"/>
      <c r="F224" s="56"/>
      <c r="G224" s="57"/>
      <c r="H224" s="57"/>
      <c r="I224" s="57"/>
      <c r="J224" s="57"/>
      <c r="K224" s="57" t="s">
        <v>2445</v>
      </c>
      <c r="L224" s="58">
        <v>5561.451</v>
      </c>
      <c r="M224" s="58">
        <v>6.0593209999999997</v>
      </c>
    </row>
    <row r="225" spans="1:13" s="59" customFormat="1" ht="12.75" customHeight="1" x14ac:dyDescent="0.25">
      <c r="A225" s="53" t="s">
        <v>600</v>
      </c>
      <c r="B225" s="54" t="s">
        <v>601</v>
      </c>
      <c r="C225" s="53" t="s">
        <v>2</v>
      </c>
      <c r="D225" s="57" t="s">
        <v>2367</v>
      </c>
      <c r="E225" s="56"/>
      <c r="F225" s="56"/>
      <c r="G225" s="57"/>
      <c r="H225" s="57"/>
      <c r="I225" s="57"/>
      <c r="J225" s="57"/>
      <c r="K225" s="57" t="s">
        <v>2445</v>
      </c>
      <c r="L225" s="58">
        <v>33503.675000000003</v>
      </c>
      <c r="M225" s="58">
        <v>124.97473599999999</v>
      </c>
    </row>
    <row r="226" spans="1:13" s="59" customFormat="1" ht="12.75" customHeight="1" x14ac:dyDescent="0.25">
      <c r="A226" s="53" t="s">
        <v>602</v>
      </c>
      <c r="B226" s="54" t="s">
        <v>603</v>
      </c>
      <c r="C226" s="53" t="s">
        <v>2</v>
      </c>
      <c r="D226" s="57" t="s">
        <v>2360</v>
      </c>
      <c r="E226" s="56"/>
      <c r="F226" s="56"/>
      <c r="G226" s="57"/>
      <c r="H226" s="57"/>
      <c r="I226" s="57"/>
      <c r="J226" s="57"/>
      <c r="K226" s="57" t="s">
        <v>2445</v>
      </c>
      <c r="L226" s="58">
        <v>605.53399999999999</v>
      </c>
      <c r="M226" s="58">
        <v>1.2856099999999999</v>
      </c>
    </row>
    <row r="227" spans="1:13" s="59" customFormat="1" ht="12.75" customHeight="1" x14ac:dyDescent="0.25">
      <c r="A227" s="53" t="s">
        <v>604</v>
      </c>
      <c r="B227" s="54" t="s">
        <v>605</v>
      </c>
      <c r="C227" s="53" t="s">
        <v>2</v>
      </c>
      <c r="D227" s="57" t="s">
        <v>2371</v>
      </c>
      <c r="E227" s="56"/>
      <c r="F227" s="56"/>
      <c r="G227" s="57"/>
      <c r="H227" s="57"/>
      <c r="I227" s="57"/>
      <c r="J227" s="57"/>
      <c r="K227" s="57" t="s">
        <v>2445</v>
      </c>
      <c r="L227" s="58">
        <v>2400.1979999999999</v>
      </c>
      <c r="M227" s="58">
        <v>3.8328169999999999</v>
      </c>
    </row>
    <row r="228" spans="1:13" s="59" customFormat="1" ht="12.75" customHeight="1" x14ac:dyDescent="0.25">
      <c r="A228" s="53" t="s">
        <v>606</v>
      </c>
      <c r="B228" s="54" t="s">
        <v>607</v>
      </c>
      <c r="C228" s="53" t="s">
        <v>2</v>
      </c>
      <c r="D228" s="57" t="s">
        <v>2367</v>
      </c>
      <c r="E228" s="56"/>
      <c r="F228" s="56"/>
      <c r="G228" s="57"/>
      <c r="H228" s="57"/>
      <c r="I228" s="57"/>
      <c r="J228" s="57"/>
      <c r="K228" s="57" t="s">
        <v>2445</v>
      </c>
      <c r="L228" s="58">
        <v>126.595</v>
      </c>
      <c r="M228" s="58">
        <v>0.34865600000000002</v>
      </c>
    </row>
    <row r="229" spans="1:13" s="59" customFormat="1" ht="12.75" customHeight="1" x14ac:dyDescent="0.25">
      <c r="A229" s="53" t="s">
        <v>608</v>
      </c>
      <c r="B229" s="54" t="s">
        <v>609</v>
      </c>
      <c r="C229" s="53" t="s">
        <v>2</v>
      </c>
      <c r="D229" s="57" t="s">
        <v>2321</v>
      </c>
      <c r="E229" s="56"/>
      <c r="F229" s="56"/>
      <c r="G229" s="57"/>
      <c r="H229" s="57"/>
      <c r="I229" s="57"/>
      <c r="J229" s="57"/>
      <c r="K229" s="57" t="s">
        <v>2445</v>
      </c>
      <c r="L229" s="58">
        <v>179.01</v>
      </c>
      <c r="M229" s="58">
        <v>0.42050999999999999</v>
      </c>
    </row>
    <row r="230" spans="1:13" s="59" customFormat="1" ht="12.75" customHeight="1" x14ac:dyDescent="0.25">
      <c r="A230" s="53" t="s">
        <v>610</v>
      </c>
      <c r="B230" s="54" t="s">
        <v>611</v>
      </c>
      <c r="C230" s="53" t="s">
        <v>2</v>
      </c>
      <c r="D230" s="57" t="s">
        <v>2378</v>
      </c>
      <c r="E230" s="56"/>
      <c r="F230" s="56"/>
      <c r="G230" s="57"/>
      <c r="H230" s="57"/>
      <c r="I230" s="57"/>
      <c r="J230" s="57"/>
      <c r="K230" s="57" t="s">
        <v>2445</v>
      </c>
      <c r="L230" s="58">
        <v>1014.533</v>
      </c>
      <c r="M230" s="58">
        <v>7.4729749999999999</v>
      </c>
    </row>
    <row r="231" spans="1:13" s="59" customFormat="1" ht="12.75" customHeight="1" x14ac:dyDescent="0.25">
      <c r="A231" s="53" t="s">
        <v>614</v>
      </c>
      <c r="B231" s="54" t="s">
        <v>615</v>
      </c>
      <c r="C231" s="53" t="s">
        <v>2</v>
      </c>
      <c r="D231" s="57" t="s">
        <v>2321</v>
      </c>
      <c r="E231" s="56"/>
      <c r="F231" s="56"/>
      <c r="G231" s="57"/>
      <c r="H231" s="57"/>
      <c r="I231" s="57"/>
      <c r="J231" s="57"/>
      <c r="K231" s="57" t="s">
        <v>2445</v>
      </c>
      <c r="L231" s="58">
        <v>250.24</v>
      </c>
      <c r="M231" s="58">
        <v>0.43179299999999998</v>
      </c>
    </row>
    <row r="232" spans="1:13" s="59" customFormat="1" ht="12.75" customHeight="1" x14ac:dyDescent="0.25">
      <c r="A232" s="53" t="s">
        <v>618</v>
      </c>
      <c r="B232" s="54" t="s">
        <v>619</v>
      </c>
      <c r="C232" s="53" t="s">
        <v>2</v>
      </c>
      <c r="D232" s="57" t="s">
        <v>2375</v>
      </c>
      <c r="E232" s="56"/>
      <c r="F232" s="56"/>
      <c r="G232" s="57"/>
      <c r="H232" s="57"/>
      <c r="I232" s="57"/>
      <c r="J232" s="57"/>
      <c r="K232" s="57" t="s">
        <v>2445</v>
      </c>
      <c r="L232" s="58">
        <v>404.59699999999998</v>
      </c>
      <c r="M232" s="58">
        <v>0.635772</v>
      </c>
    </row>
    <row r="233" spans="1:13" s="59" customFormat="1" ht="12.75" customHeight="1" x14ac:dyDescent="0.25">
      <c r="A233" s="53" t="s">
        <v>620</v>
      </c>
      <c r="B233" s="54" t="s">
        <v>621</v>
      </c>
      <c r="C233" s="53" t="s">
        <v>2</v>
      </c>
      <c r="D233" s="57" t="s">
        <v>2360</v>
      </c>
      <c r="E233" s="56"/>
      <c r="F233" s="56"/>
      <c r="G233" s="57"/>
      <c r="H233" s="57"/>
      <c r="I233" s="57"/>
      <c r="J233" s="57"/>
      <c r="K233" s="57" t="s">
        <v>2445</v>
      </c>
      <c r="L233" s="58">
        <v>1084.759</v>
      </c>
      <c r="M233" s="58">
        <v>3.580203</v>
      </c>
    </row>
    <row r="234" spans="1:13" s="59" customFormat="1" ht="12.75" customHeight="1" x14ac:dyDescent="0.25">
      <c r="A234" s="53" t="s">
        <v>622</v>
      </c>
      <c r="B234" s="54" t="s">
        <v>623</v>
      </c>
      <c r="C234" s="53" t="s">
        <v>2</v>
      </c>
      <c r="D234" s="57" t="s">
        <v>2373</v>
      </c>
      <c r="E234" s="56"/>
      <c r="F234" s="56"/>
      <c r="G234" s="57"/>
      <c r="H234" s="57"/>
      <c r="I234" s="57"/>
      <c r="J234" s="57"/>
      <c r="K234" s="57" t="s">
        <v>2445</v>
      </c>
      <c r="L234" s="58">
        <v>625.46299999999997</v>
      </c>
      <c r="M234" s="58">
        <v>1.0268360000000001</v>
      </c>
    </row>
    <row r="235" spans="1:13" s="59" customFormat="1" ht="12.75" customHeight="1" x14ac:dyDescent="0.25">
      <c r="A235" s="53" t="s">
        <v>628</v>
      </c>
      <c r="B235" s="54" t="s">
        <v>629</v>
      </c>
      <c r="C235" s="53" t="s">
        <v>2</v>
      </c>
      <c r="D235" s="57" t="s">
        <v>2384</v>
      </c>
      <c r="E235" s="56"/>
      <c r="F235" s="56"/>
      <c r="G235" s="57"/>
      <c r="H235" s="57"/>
      <c r="I235" s="57"/>
      <c r="J235" s="57"/>
      <c r="K235" s="57" t="s">
        <v>2445</v>
      </c>
      <c r="L235" s="58">
        <v>194.14400000000001</v>
      </c>
      <c r="M235" s="58">
        <v>1.536972</v>
      </c>
    </row>
    <row r="236" spans="1:13" s="59" customFormat="1" ht="12.75" customHeight="1" x14ac:dyDescent="0.25">
      <c r="A236" s="53" t="s">
        <v>630</v>
      </c>
      <c r="B236" s="54" t="s">
        <v>631</v>
      </c>
      <c r="C236" s="53" t="s">
        <v>2</v>
      </c>
      <c r="D236" s="57" t="s">
        <v>2385</v>
      </c>
      <c r="E236" s="56"/>
      <c r="F236" s="56"/>
      <c r="G236" s="57"/>
      <c r="H236" s="57"/>
      <c r="I236" s="57"/>
      <c r="J236" s="57"/>
      <c r="K236" s="57" t="s">
        <v>2445</v>
      </c>
      <c r="L236" s="58">
        <v>26.673999999999999</v>
      </c>
      <c r="M236" s="58">
        <v>0.24576000000000001</v>
      </c>
    </row>
    <row r="237" spans="1:13" s="59" customFormat="1" ht="12.75" customHeight="1" x14ac:dyDescent="0.25">
      <c r="A237" s="53" t="s">
        <v>634</v>
      </c>
      <c r="B237" s="54" t="s">
        <v>635</v>
      </c>
      <c r="C237" s="53" t="s">
        <v>2</v>
      </c>
      <c r="D237" s="57" t="s">
        <v>2485</v>
      </c>
      <c r="E237" s="56"/>
      <c r="F237" s="56"/>
      <c r="G237" s="57"/>
      <c r="H237" s="57"/>
      <c r="I237" s="57"/>
      <c r="J237" s="57"/>
      <c r="K237" s="57" t="s">
        <v>2445</v>
      </c>
      <c r="L237" s="58">
        <v>2.827</v>
      </c>
      <c r="M237" s="58">
        <v>3.2079000000000003E-2</v>
      </c>
    </row>
    <row r="238" spans="1:13" s="59" customFormat="1" ht="12.75" customHeight="1" x14ac:dyDescent="0.25">
      <c r="A238" s="53" t="s">
        <v>636</v>
      </c>
      <c r="B238" s="54" t="s">
        <v>637</v>
      </c>
      <c r="C238" s="53" t="s">
        <v>2</v>
      </c>
      <c r="D238" s="57" t="s">
        <v>2371</v>
      </c>
      <c r="E238" s="56"/>
      <c r="F238" s="56"/>
      <c r="G238" s="57"/>
      <c r="H238" s="57"/>
      <c r="I238" s="57"/>
      <c r="J238" s="57"/>
      <c r="K238" s="57" t="s">
        <v>2445</v>
      </c>
      <c r="L238" s="58">
        <v>7.1509999999999998</v>
      </c>
      <c r="M238" s="58">
        <v>0.13132199999999999</v>
      </c>
    </row>
    <row r="239" spans="1:13" s="59" customFormat="1" ht="12.75" customHeight="1" x14ac:dyDescent="0.25">
      <c r="A239" s="53" t="s">
        <v>640</v>
      </c>
      <c r="B239" s="54" t="s">
        <v>641</v>
      </c>
      <c r="C239" s="53" t="s">
        <v>2</v>
      </c>
      <c r="D239" s="55">
        <v>0</v>
      </c>
      <c r="E239" s="56"/>
      <c r="F239" s="56"/>
      <c r="G239" s="57"/>
      <c r="H239" s="57"/>
      <c r="I239" s="57"/>
      <c r="J239" s="57"/>
      <c r="K239" s="57" t="s">
        <v>2445</v>
      </c>
      <c r="L239" s="58">
        <v>2411.0419999999999</v>
      </c>
      <c r="M239" s="58">
        <v>7.6876829999999998</v>
      </c>
    </row>
    <row r="240" spans="1:13" s="59" customFormat="1" ht="12.75" customHeight="1" x14ac:dyDescent="0.25">
      <c r="A240" s="53" t="s">
        <v>642</v>
      </c>
      <c r="B240" s="54" t="s">
        <v>643</v>
      </c>
      <c r="C240" s="53" t="s">
        <v>2</v>
      </c>
      <c r="D240" s="55">
        <v>0</v>
      </c>
      <c r="E240" s="56"/>
      <c r="F240" s="56"/>
      <c r="G240" s="57"/>
      <c r="H240" s="57"/>
      <c r="I240" s="57"/>
      <c r="J240" s="57"/>
      <c r="K240" s="57" t="s">
        <v>2445</v>
      </c>
      <c r="L240" s="58">
        <v>143.91300000000001</v>
      </c>
      <c r="M240" s="58">
        <v>0.33286199999999999</v>
      </c>
    </row>
    <row r="241" spans="1:13" s="59" customFormat="1" ht="12.75" customHeight="1" x14ac:dyDescent="0.25">
      <c r="A241" s="53" t="s">
        <v>646</v>
      </c>
      <c r="B241" s="54" t="s">
        <v>647</v>
      </c>
      <c r="C241" s="53" t="s">
        <v>2</v>
      </c>
      <c r="D241" s="57" t="s">
        <v>2350</v>
      </c>
      <c r="E241" s="56"/>
      <c r="F241" s="56"/>
      <c r="G241" s="57"/>
      <c r="H241" s="57"/>
      <c r="I241" s="57"/>
      <c r="J241" s="57"/>
      <c r="K241" s="57" t="s">
        <v>2445</v>
      </c>
      <c r="L241" s="58">
        <v>32.893000000000001</v>
      </c>
      <c r="M241" s="58">
        <v>0.23063</v>
      </c>
    </row>
    <row r="242" spans="1:13" s="59" customFormat="1" ht="12.75" customHeight="1" x14ac:dyDescent="0.25">
      <c r="A242" s="53" t="s">
        <v>650</v>
      </c>
      <c r="B242" s="54" t="s">
        <v>651</v>
      </c>
      <c r="C242" s="53" t="s">
        <v>2</v>
      </c>
      <c r="D242" s="55">
        <v>0</v>
      </c>
      <c r="E242" s="56"/>
      <c r="F242" s="56"/>
      <c r="G242" s="57"/>
      <c r="H242" s="57"/>
      <c r="I242" s="57"/>
      <c r="J242" s="57"/>
      <c r="K242" s="57" t="s">
        <v>2445</v>
      </c>
      <c r="L242" s="58">
        <v>74.406000000000006</v>
      </c>
      <c r="M242" s="58">
        <v>0.244086</v>
      </c>
    </row>
    <row r="243" spans="1:13" s="59" customFormat="1" ht="12.75" customHeight="1" x14ac:dyDescent="0.25">
      <c r="A243" s="53" t="s">
        <v>652</v>
      </c>
      <c r="B243" s="54" t="s">
        <v>653</v>
      </c>
      <c r="C243" s="53" t="s">
        <v>2</v>
      </c>
      <c r="D243" s="57" t="s">
        <v>2356</v>
      </c>
      <c r="E243" s="56"/>
      <c r="F243" s="56"/>
      <c r="G243" s="57"/>
      <c r="H243" s="57"/>
      <c r="I243" s="57"/>
      <c r="J243" s="57"/>
      <c r="K243" s="57" t="s">
        <v>2445</v>
      </c>
      <c r="L243" s="58">
        <v>517.87099999999998</v>
      </c>
      <c r="M243" s="58">
        <v>1.554441</v>
      </c>
    </row>
    <row r="244" spans="1:13" s="59" customFormat="1" ht="12.75" customHeight="1" x14ac:dyDescent="0.25">
      <c r="A244" s="53" t="s">
        <v>656</v>
      </c>
      <c r="B244" s="54" t="s">
        <v>657</v>
      </c>
      <c r="C244" s="53" t="s">
        <v>2</v>
      </c>
      <c r="D244" s="57" t="s">
        <v>2386</v>
      </c>
      <c r="E244" s="56"/>
      <c r="F244" s="56"/>
      <c r="G244" s="57"/>
      <c r="H244" s="57"/>
      <c r="I244" s="57"/>
      <c r="J244" s="57"/>
      <c r="K244" s="57" t="s">
        <v>2445</v>
      </c>
      <c r="L244" s="58">
        <v>2.3690000000000002</v>
      </c>
      <c r="M244" s="58">
        <v>6.9319999999999998E-3</v>
      </c>
    </row>
    <row r="245" spans="1:13" s="59" customFormat="1" ht="12.75" customHeight="1" x14ac:dyDescent="0.25">
      <c r="A245" s="53" t="s">
        <v>684</v>
      </c>
      <c r="B245" s="54" t="s">
        <v>685</v>
      </c>
      <c r="C245" s="53" t="s">
        <v>2</v>
      </c>
      <c r="D245" s="55">
        <v>0</v>
      </c>
      <c r="E245" s="56"/>
      <c r="F245" s="56"/>
      <c r="G245" s="57"/>
      <c r="H245" s="57"/>
      <c r="I245" s="57"/>
      <c r="J245" s="57"/>
      <c r="K245" s="57" t="s">
        <v>2445</v>
      </c>
      <c r="L245" s="58">
        <v>357.54399999999998</v>
      </c>
      <c r="M245" s="58">
        <v>1.1549370000000001</v>
      </c>
    </row>
    <row r="246" spans="1:13" s="59" customFormat="1" ht="12.75" customHeight="1" x14ac:dyDescent="0.25">
      <c r="A246" s="53" t="s">
        <v>686</v>
      </c>
      <c r="B246" s="54" t="s">
        <v>687</v>
      </c>
      <c r="C246" s="53" t="s">
        <v>2</v>
      </c>
      <c r="D246" s="55">
        <v>0</v>
      </c>
      <c r="E246" s="56"/>
      <c r="F246" s="56"/>
      <c r="G246" s="57"/>
      <c r="H246" s="57"/>
      <c r="I246" s="57"/>
      <c r="J246" s="57"/>
      <c r="K246" s="57" t="s">
        <v>2445</v>
      </c>
      <c r="L246" s="58">
        <v>229.40700000000001</v>
      </c>
      <c r="M246" s="58">
        <v>0.53789500000000001</v>
      </c>
    </row>
    <row r="247" spans="1:13" s="59" customFormat="1" ht="12.75" customHeight="1" x14ac:dyDescent="0.25">
      <c r="A247" s="53" t="s">
        <v>688</v>
      </c>
      <c r="B247" s="54" t="s">
        <v>689</v>
      </c>
      <c r="C247" s="53" t="s">
        <v>2</v>
      </c>
      <c r="D247" s="55">
        <v>0</v>
      </c>
      <c r="E247" s="56"/>
      <c r="F247" s="56"/>
      <c r="G247" s="57"/>
      <c r="H247" s="57"/>
      <c r="I247" s="57"/>
      <c r="J247" s="57"/>
      <c r="K247" s="57" t="s">
        <v>2445</v>
      </c>
      <c r="L247" s="58">
        <v>1067.0440000000001</v>
      </c>
      <c r="M247" s="58">
        <v>3.7198850000000001</v>
      </c>
    </row>
    <row r="248" spans="1:13" s="59" customFormat="1" ht="12.75" customHeight="1" x14ac:dyDescent="0.25">
      <c r="A248" s="53" t="s">
        <v>690</v>
      </c>
      <c r="B248" s="54" t="s">
        <v>689</v>
      </c>
      <c r="C248" s="53" t="s">
        <v>2</v>
      </c>
      <c r="D248" s="55">
        <v>0</v>
      </c>
      <c r="E248" s="56"/>
      <c r="F248" s="56"/>
      <c r="G248" s="57"/>
      <c r="H248" s="57"/>
      <c r="I248" s="57"/>
      <c r="J248" s="57"/>
      <c r="K248" s="57" t="s">
        <v>2445</v>
      </c>
      <c r="L248" s="58">
        <v>19.809000000000001</v>
      </c>
      <c r="M248" s="58">
        <v>8.6180999999999994E-2</v>
      </c>
    </row>
    <row r="249" spans="1:13" s="59" customFormat="1" ht="12.75" customHeight="1" x14ac:dyDescent="0.25">
      <c r="A249" s="53" t="s">
        <v>705</v>
      </c>
      <c r="B249" s="54" t="s">
        <v>706</v>
      </c>
      <c r="C249" s="53" t="s">
        <v>2</v>
      </c>
      <c r="D249" s="57" t="s">
        <v>2387</v>
      </c>
      <c r="E249" s="56"/>
      <c r="F249" s="56"/>
      <c r="G249" s="57"/>
      <c r="H249" s="57"/>
      <c r="I249" s="57"/>
      <c r="J249" s="57"/>
      <c r="K249" s="57" t="s">
        <v>2445</v>
      </c>
      <c r="L249" s="58">
        <v>71.805999999999997</v>
      </c>
      <c r="M249" s="58">
        <v>0.64015900000000003</v>
      </c>
    </row>
    <row r="250" spans="1:13" s="59" customFormat="1" ht="12.75" customHeight="1" x14ac:dyDescent="0.25">
      <c r="A250" s="53" t="s">
        <v>711</v>
      </c>
      <c r="B250" s="54" t="s">
        <v>712</v>
      </c>
      <c r="C250" s="53" t="s">
        <v>2</v>
      </c>
      <c r="D250" s="57" t="s">
        <v>2388</v>
      </c>
      <c r="E250" s="56"/>
      <c r="F250" s="56"/>
      <c r="G250" s="57"/>
      <c r="H250" s="57"/>
      <c r="I250" s="57"/>
      <c r="J250" s="57"/>
      <c r="K250" s="57" t="s">
        <v>2445</v>
      </c>
      <c r="L250" s="58">
        <v>1799.347</v>
      </c>
      <c r="M250" s="58">
        <v>4.933573</v>
      </c>
    </row>
    <row r="251" spans="1:13" s="59" customFormat="1" ht="12.75" customHeight="1" x14ac:dyDescent="0.25">
      <c r="A251" s="53" t="s">
        <v>713</v>
      </c>
      <c r="B251" s="54" t="s">
        <v>714</v>
      </c>
      <c r="C251" s="53" t="s">
        <v>2</v>
      </c>
      <c r="D251" s="57" t="s">
        <v>2389</v>
      </c>
      <c r="E251" s="56"/>
      <c r="F251" s="56"/>
      <c r="G251" s="57"/>
      <c r="H251" s="57"/>
      <c r="I251" s="57"/>
      <c r="J251" s="57"/>
      <c r="K251" s="57" t="s">
        <v>2445</v>
      </c>
      <c r="L251" s="58">
        <v>2701.2040000000002</v>
      </c>
      <c r="M251" s="58">
        <v>6.6223369999999999</v>
      </c>
    </row>
    <row r="252" spans="1:13" s="59" customFormat="1" ht="12.75" customHeight="1" x14ac:dyDescent="0.25">
      <c r="A252" s="53" t="s">
        <v>715</v>
      </c>
      <c r="B252" s="54" t="s">
        <v>716</v>
      </c>
      <c r="C252" s="53" t="s">
        <v>2</v>
      </c>
      <c r="D252" s="57" t="s">
        <v>2388</v>
      </c>
      <c r="E252" s="56"/>
      <c r="F252" s="56"/>
      <c r="G252" s="57"/>
      <c r="H252" s="57"/>
      <c r="I252" s="57"/>
      <c r="J252" s="57"/>
      <c r="K252" s="57" t="s">
        <v>2445</v>
      </c>
      <c r="L252" s="58">
        <v>1794.48</v>
      </c>
      <c r="M252" s="58">
        <v>6.4901770000000001</v>
      </c>
    </row>
    <row r="253" spans="1:13" s="59" customFormat="1" ht="12.75" customHeight="1" x14ac:dyDescent="0.25">
      <c r="A253" s="53" t="s">
        <v>717</v>
      </c>
      <c r="B253" s="54" t="s">
        <v>718</v>
      </c>
      <c r="C253" s="53" t="s">
        <v>2</v>
      </c>
      <c r="D253" s="55">
        <v>0</v>
      </c>
      <c r="E253" s="56"/>
      <c r="F253" s="56"/>
      <c r="G253" s="57"/>
      <c r="H253" s="57"/>
      <c r="I253" s="57"/>
      <c r="J253" s="57"/>
      <c r="K253" s="57" t="s">
        <v>2445</v>
      </c>
      <c r="L253" s="58">
        <v>161.63</v>
      </c>
      <c r="M253" s="58">
        <v>1.0796429999999999</v>
      </c>
    </row>
    <row r="254" spans="1:13" s="59" customFormat="1" ht="12.75" customHeight="1" x14ac:dyDescent="0.25">
      <c r="A254" s="53" t="s">
        <v>719</v>
      </c>
      <c r="B254" s="54" t="s">
        <v>720</v>
      </c>
      <c r="C254" s="53" t="s">
        <v>2</v>
      </c>
      <c r="D254" s="57" t="s">
        <v>2387</v>
      </c>
      <c r="E254" s="56"/>
      <c r="F254" s="56"/>
      <c r="G254" s="57"/>
      <c r="H254" s="57"/>
      <c r="I254" s="57"/>
      <c r="J254" s="57"/>
      <c r="K254" s="57" t="s">
        <v>2445</v>
      </c>
      <c r="L254" s="58">
        <v>291.45499999999998</v>
      </c>
      <c r="M254" s="58">
        <v>1.002839</v>
      </c>
    </row>
    <row r="255" spans="1:13" s="59" customFormat="1" ht="12.75" customHeight="1" x14ac:dyDescent="0.25">
      <c r="A255" s="53" t="s">
        <v>723</v>
      </c>
      <c r="B255" s="54" t="s">
        <v>724</v>
      </c>
      <c r="C255" s="53" t="s">
        <v>2</v>
      </c>
      <c r="D255" s="61" t="s">
        <v>2390</v>
      </c>
      <c r="E255" s="56"/>
      <c r="F255" s="56"/>
      <c r="G255" s="57"/>
      <c r="H255" s="57"/>
      <c r="I255" s="57"/>
      <c r="J255" s="57"/>
      <c r="K255" s="57" t="s">
        <v>2390</v>
      </c>
      <c r="L255" s="58">
        <v>29121.54</v>
      </c>
      <c r="M255" s="58">
        <v>12.174863999999999</v>
      </c>
    </row>
    <row r="256" spans="1:13" s="6" customFormat="1" ht="12.75" customHeight="1" x14ac:dyDescent="0.25">
      <c r="A256" s="19" t="s">
        <v>727</v>
      </c>
      <c r="B256" s="22" t="s">
        <v>728</v>
      </c>
      <c r="C256" s="19" t="s">
        <v>2</v>
      </c>
      <c r="D256" s="27" t="s">
        <v>2391</v>
      </c>
      <c r="E256" s="88"/>
      <c r="F256" s="88"/>
      <c r="G256" s="27"/>
      <c r="H256" s="27"/>
      <c r="I256" s="27"/>
      <c r="J256" s="27"/>
      <c r="K256" s="27"/>
      <c r="L256" s="5">
        <v>20.399999999999999</v>
      </c>
      <c r="M256" s="5">
        <v>1.17E-2</v>
      </c>
    </row>
    <row r="257" spans="1:13" s="6" customFormat="1" ht="12.75" customHeight="1" x14ac:dyDescent="0.25">
      <c r="A257" s="19" t="s">
        <v>729</v>
      </c>
      <c r="B257" s="22" t="s">
        <v>730</v>
      </c>
      <c r="C257" s="19" t="s">
        <v>2</v>
      </c>
      <c r="D257" s="27" t="s">
        <v>2391</v>
      </c>
      <c r="E257" s="88"/>
      <c r="F257" s="88"/>
      <c r="G257" s="27"/>
      <c r="H257" s="27"/>
      <c r="I257" s="27"/>
      <c r="J257" s="27"/>
      <c r="K257" s="27"/>
      <c r="L257" s="5">
        <v>0</v>
      </c>
      <c r="M257" s="5">
        <v>0</v>
      </c>
    </row>
    <row r="258" spans="1:13" s="59" customFormat="1" ht="12.75" customHeight="1" x14ac:dyDescent="0.25">
      <c r="A258" s="53" t="s">
        <v>731</v>
      </c>
      <c r="B258" s="54" t="s">
        <v>732</v>
      </c>
      <c r="C258" s="53" t="s">
        <v>2</v>
      </c>
      <c r="D258" s="57" t="s">
        <v>2390</v>
      </c>
      <c r="E258" s="56"/>
      <c r="F258" s="56"/>
      <c r="G258" s="57"/>
      <c r="H258" s="57"/>
      <c r="I258" s="57"/>
      <c r="J258" s="57"/>
      <c r="K258" s="57" t="s">
        <v>2390</v>
      </c>
      <c r="L258" s="58">
        <v>0</v>
      </c>
      <c r="M258" s="58">
        <v>0</v>
      </c>
    </row>
    <row r="259" spans="1:13" s="73" customFormat="1" ht="12.75" customHeight="1" x14ac:dyDescent="0.25">
      <c r="A259" s="67" t="s">
        <v>733</v>
      </c>
      <c r="B259" s="66" t="s">
        <v>734</v>
      </c>
      <c r="C259" s="67" t="s">
        <v>2</v>
      </c>
      <c r="D259" s="70" t="s">
        <v>2486</v>
      </c>
      <c r="E259" s="69"/>
      <c r="F259" s="69"/>
      <c r="G259" s="70"/>
      <c r="H259" s="70"/>
      <c r="I259" s="70" t="s">
        <v>2299</v>
      </c>
      <c r="J259" s="70"/>
      <c r="K259" s="70" t="s">
        <v>2390</v>
      </c>
      <c r="L259" s="71">
        <v>0</v>
      </c>
      <c r="M259" s="72">
        <v>0</v>
      </c>
    </row>
    <row r="260" spans="1:13" s="6" customFormat="1" ht="12.75" customHeight="1" x14ac:dyDescent="0.25">
      <c r="A260" s="19" t="s">
        <v>735</v>
      </c>
      <c r="B260" s="22" t="s">
        <v>736</v>
      </c>
      <c r="C260" s="19" t="s">
        <v>2</v>
      </c>
      <c r="D260" s="27" t="s">
        <v>2392</v>
      </c>
      <c r="E260" s="88"/>
      <c r="F260" s="88"/>
      <c r="G260" s="27"/>
      <c r="H260" s="27"/>
      <c r="I260" s="27"/>
      <c r="J260" s="27"/>
      <c r="K260" s="27"/>
      <c r="L260" s="5">
        <v>0.2</v>
      </c>
      <c r="M260" s="5">
        <v>1E-4</v>
      </c>
    </row>
    <row r="261" spans="1:13" s="6" customFormat="1" ht="12.75" customHeight="1" x14ac:dyDescent="0.25">
      <c r="A261" s="19" t="s">
        <v>737</v>
      </c>
      <c r="B261" s="22" t="s">
        <v>738</v>
      </c>
      <c r="C261" s="19" t="s">
        <v>2</v>
      </c>
      <c r="D261" s="27" t="s">
        <v>2392</v>
      </c>
      <c r="E261" s="88"/>
      <c r="F261" s="88"/>
      <c r="G261" s="27"/>
      <c r="H261" s="27"/>
      <c r="I261" s="27"/>
      <c r="J261" s="27"/>
      <c r="K261" s="27"/>
      <c r="L261" s="5">
        <v>0</v>
      </c>
      <c r="M261" s="5">
        <v>0</v>
      </c>
    </row>
    <row r="262" spans="1:13" s="59" customFormat="1" ht="12.75" customHeight="1" x14ac:dyDescent="0.25">
      <c r="A262" s="53" t="s">
        <v>743</v>
      </c>
      <c r="B262" s="54" t="s">
        <v>744</v>
      </c>
      <c r="C262" s="53" t="s">
        <v>2</v>
      </c>
      <c r="D262" s="55">
        <v>0</v>
      </c>
      <c r="E262" s="56"/>
      <c r="F262" s="56"/>
      <c r="G262" s="57"/>
      <c r="H262" s="57"/>
      <c r="I262" s="57"/>
      <c r="J262" s="57"/>
      <c r="K262" s="57" t="s">
        <v>2445</v>
      </c>
      <c r="L262" s="58">
        <v>10331.361999999999</v>
      </c>
      <c r="M262" s="58">
        <v>21.799420000000001</v>
      </c>
    </row>
    <row r="263" spans="1:13" s="59" customFormat="1" ht="12.75" customHeight="1" x14ac:dyDescent="0.25">
      <c r="A263" s="53" t="s">
        <v>745</v>
      </c>
      <c r="B263" s="54" t="s">
        <v>746</v>
      </c>
      <c r="C263" s="53" t="s">
        <v>2</v>
      </c>
      <c r="D263" s="55">
        <v>0</v>
      </c>
      <c r="E263" s="56"/>
      <c r="F263" s="56"/>
      <c r="G263" s="57"/>
      <c r="H263" s="57"/>
      <c r="I263" s="57"/>
      <c r="J263" s="57"/>
      <c r="K263" s="57" t="s">
        <v>2445</v>
      </c>
      <c r="L263" s="58">
        <v>499.05099999999999</v>
      </c>
      <c r="M263" s="58">
        <v>1.272937</v>
      </c>
    </row>
    <row r="264" spans="1:13" s="6" customFormat="1" ht="12.75" customHeight="1" x14ac:dyDescent="0.25">
      <c r="A264" s="19" t="s">
        <v>747</v>
      </c>
      <c r="B264" s="22" t="s">
        <v>748</v>
      </c>
      <c r="C264" s="19" t="s">
        <v>2</v>
      </c>
      <c r="D264" s="27" t="s">
        <v>2393</v>
      </c>
      <c r="E264" s="88"/>
      <c r="F264" s="88"/>
      <c r="G264" s="27"/>
      <c r="H264" s="27"/>
      <c r="I264" s="27"/>
      <c r="J264" s="27"/>
      <c r="K264" s="27"/>
      <c r="L264" s="5">
        <v>116.85899999999999</v>
      </c>
      <c r="M264" s="5">
        <v>0.25317099999999998</v>
      </c>
    </row>
    <row r="265" spans="1:13" s="59" customFormat="1" ht="12.75" customHeight="1" x14ac:dyDescent="0.25">
      <c r="A265" s="53" t="s">
        <v>749</v>
      </c>
      <c r="B265" s="54" t="s">
        <v>750</v>
      </c>
      <c r="C265" s="53" t="s">
        <v>2</v>
      </c>
      <c r="D265" s="57" t="s">
        <v>2390</v>
      </c>
      <c r="E265" s="56"/>
      <c r="F265" s="56"/>
      <c r="G265" s="57"/>
      <c r="H265" s="57"/>
      <c r="I265" s="57"/>
      <c r="J265" s="57"/>
      <c r="K265" s="57" t="s">
        <v>2390</v>
      </c>
      <c r="L265" s="58">
        <v>1684.85</v>
      </c>
      <c r="M265" s="58">
        <v>0.78065799999999996</v>
      </c>
    </row>
    <row r="266" spans="1:13" s="6" customFormat="1" ht="12.75" customHeight="1" x14ac:dyDescent="0.25">
      <c r="A266" s="19" t="s">
        <v>767</v>
      </c>
      <c r="B266" s="22" t="s">
        <v>768</v>
      </c>
      <c r="C266" s="19" t="s">
        <v>2</v>
      </c>
      <c r="D266" s="27" t="s">
        <v>2487</v>
      </c>
      <c r="E266" s="88"/>
      <c r="F266" s="88"/>
      <c r="G266" s="27"/>
      <c r="H266" s="27"/>
      <c r="I266" s="27"/>
      <c r="J266" s="27"/>
      <c r="K266" s="27"/>
      <c r="L266" s="5">
        <v>23.277000000000001</v>
      </c>
      <c r="M266" s="5">
        <v>3.0612E-2</v>
      </c>
    </row>
    <row r="267" spans="1:13" s="6" customFormat="1" ht="12.75" customHeight="1" x14ac:dyDescent="0.25">
      <c r="A267" s="19" t="s">
        <v>781</v>
      </c>
      <c r="B267" s="22" t="s">
        <v>782</v>
      </c>
      <c r="C267" s="19" t="s">
        <v>2</v>
      </c>
      <c r="D267" s="27" t="s">
        <v>2394</v>
      </c>
      <c r="E267" s="88"/>
      <c r="F267" s="88"/>
      <c r="G267" s="27"/>
      <c r="H267" s="27"/>
      <c r="I267" s="27"/>
      <c r="J267" s="27"/>
      <c r="K267" s="27"/>
      <c r="L267" s="5">
        <v>419.46199999999999</v>
      </c>
      <c r="M267" s="5">
        <v>0.72755800000000004</v>
      </c>
    </row>
    <row r="268" spans="1:13" s="6" customFormat="1" ht="12.75" customHeight="1" x14ac:dyDescent="0.25">
      <c r="A268" s="19" t="s">
        <v>783</v>
      </c>
      <c r="B268" s="22" t="s">
        <v>784</v>
      </c>
      <c r="C268" s="19" t="s">
        <v>2</v>
      </c>
      <c r="D268" s="27" t="s">
        <v>2394</v>
      </c>
      <c r="E268" s="88"/>
      <c r="F268" s="88"/>
      <c r="G268" s="27"/>
      <c r="H268" s="27"/>
      <c r="I268" s="27"/>
      <c r="J268" s="27"/>
      <c r="K268" s="27"/>
      <c r="L268" s="5">
        <v>61.866</v>
      </c>
      <c r="M268" s="5">
        <v>7.7510999999999997E-2</v>
      </c>
    </row>
    <row r="269" spans="1:13" s="6" customFormat="1" ht="12.75" customHeight="1" x14ac:dyDescent="0.25">
      <c r="A269" s="19" t="s">
        <v>785</v>
      </c>
      <c r="B269" s="22" t="s">
        <v>786</v>
      </c>
      <c r="C269" s="19" t="s">
        <v>2</v>
      </c>
      <c r="D269" s="27" t="s">
        <v>2394</v>
      </c>
      <c r="E269" s="88"/>
      <c r="F269" s="88"/>
      <c r="G269" s="27"/>
      <c r="H269" s="27"/>
      <c r="I269" s="27"/>
      <c r="J269" s="27"/>
      <c r="K269" s="27"/>
      <c r="L269" s="5">
        <v>36.020000000000003</v>
      </c>
      <c r="M269" s="5">
        <v>5.7701000000000002E-2</v>
      </c>
    </row>
    <row r="270" spans="1:13" s="6" customFormat="1" ht="12.75" customHeight="1" x14ac:dyDescent="0.25">
      <c r="A270" s="19" t="s">
        <v>787</v>
      </c>
      <c r="B270" s="22" t="s">
        <v>788</v>
      </c>
      <c r="C270" s="19" t="s">
        <v>2</v>
      </c>
      <c r="D270" s="27" t="s">
        <v>2394</v>
      </c>
      <c r="E270" s="88"/>
      <c r="F270" s="88"/>
      <c r="G270" s="27"/>
      <c r="H270" s="27"/>
      <c r="I270" s="27"/>
      <c r="J270" s="27"/>
      <c r="K270" s="27"/>
      <c r="L270" s="5">
        <v>0.1</v>
      </c>
      <c r="M270" s="5">
        <v>1.46E-4</v>
      </c>
    </row>
    <row r="271" spans="1:13" s="6" customFormat="1" ht="12.75" customHeight="1" x14ac:dyDescent="0.25">
      <c r="A271" s="19" t="s">
        <v>789</v>
      </c>
      <c r="B271" s="22" t="s">
        <v>790</v>
      </c>
      <c r="C271" s="19" t="s">
        <v>2</v>
      </c>
      <c r="D271" s="27" t="s">
        <v>2395</v>
      </c>
      <c r="E271" s="88"/>
      <c r="F271" s="88"/>
      <c r="G271" s="27"/>
      <c r="H271" s="27"/>
      <c r="I271" s="27"/>
      <c r="J271" s="27"/>
      <c r="K271" s="27"/>
      <c r="L271" s="5">
        <v>1117.6510000000001</v>
      </c>
      <c r="M271" s="5">
        <v>0.27891700000000003</v>
      </c>
    </row>
    <row r="272" spans="1:13" s="6" customFormat="1" ht="12.75" customHeight="1" x14ac:dyDescent="0.25">
      <c r="A272" s="19" t="s">
        <v>807</v>
      </c>
      <c r="B272" s="22" t="s">
        <v>808</v>
      </c>
      <c r="C272" s="19" t="s">
        <v>2</v>
      </c>
      <c r="D272" s="38" t="s">
        <v>2396</v>
      </c>
      <c r="E272" s="88"/>
      <c r="F272" s="88"/>
      <c r="G272" s="27"/>
      <c r="H272" s="27"/>
      <c r="I272" s="27"/>
      <c r="J272" s="27"/>
      <c r="K272" s="27"/>
      <c r="L272" s="5">
        <v>997.13099999999997</v>
      </c>
      <c r="M272" s="5">
        <v>0.33437499999999998</v>
      </c>
    </row>
    <row r="273" spans="1:13" s="6" customFormat="1" ht="12.75" customHeight="1" x14ac:dyDescent="0.25">
      <c r="A273" s="19" t="s">
        <v>811</v>
      </c>
      <c r="B273" s="22" t="s">
        <v>812</v>
      </c>
      <c r="C273" s="19" t="s">
        <v>2</v>
      </c>
      <c r="D273" s="27" t="s">
        <v>2397</v>
      </c>
      <c r="E273" s="88"/>
      <c r="F273" s="88"/>
      <c r="G273" s="27"/>
      <c r="H273" s="27"/>
      <c r="I273" s="27"/>
      <c r="J273" s="27"/>
      <c r="K273" s="27"/>
      <c r="L273" s="5">
        <v>10.526</v>
      </c>
      <c r="M273" s="5">
        <v>9.5700000000000004E-3</v>
      </c>
    </row>
    <row r="274" spans="1:13" s="6" customFormat="1" ht="12.75" customHeight="1" x14ac:dyDescent="0.25">
      <c r="A274" s="19" t="s">
        <v>815</v>
      </c>
      <c r="B274" s="22" t="s">
        <v>816</v>
      </c>
      <c r="C274" s="19" t="s">
        <v>2</v>
      </c>
      <c r="D274" s="27" t="s">
        <v>2488</v>
      </c>
      <c r="E274" s="88"/>
      <c r="F274" s="88"/>
      <c r="G274" s="27"/>
      <c r="H274" s="27"/>
      <c r="I274" s="27"/>
      <c r="J274" s="27"/>
      <c r="K274" s="27"/>
      <c r="L274" s="5">
        <v>47.731999999999999</v>
      </c>
      <c r="M274" s="5">
        <v>7.1927000000000005E-2</v>
      </c>
    </row>
    <row r="275" spans="1:13" s="6" customFormat="1" ht="12.75" customHeight="1" x14ac:dyDescent="0.25">
      <c r="A275" s="19" t="s">
        <v>821</v>
      </c>
      <c r="B275" s="22" t="s">
        <v>822</v>
      </c>
      <c r="C275" s="19" t="s">
        <v>2</v>
      </c>
      <c r="D275" s="27" t="s">
        <v>2398</v>
      </c>
      <c r="E275" s="88"/>
      <c r="F275" s="88"/>
      <c r="G275" s="27"/>
      <c r="H275" s="27"/>
      <c r="I275" s="27"/>
      <c r="J275" s="27"/>
      <c r="K275" s="27"/>
      <c r="L275" s="5">
        <v>236.39500000000001</v>
      </c>
      <c r="M275" s="5">
        <v>0.195212</v>
      </c>
    </row>
    <row r="276" spans="1:13" s="6" customFormat="1" ht="12.75" customHeight="1" x14ac:dyDescent="0.25">
      <c r="A276" s="19" t="s">
        <v>823</v>
      </c>
      <c r="B276" s="22" t="s">
        <v>824</v>
      </c>
      <c r="C276" s="19" t="s">
        <v>2</v>
      </c>
      <c r="D276" s="27" t="s">
        <v>2399</v>
      </c>
      <c r="E276" s="88"/>
      <c r="F276" s="88"/>
      <c r="G276" s="27"/>
      <c r="H276" s="27"/>
      <c r="I276" s="27"/>
      <c r="J276" s="27"/>
      <c r="K276" s="27"/>
      <c r="L276" s="5">
        <v>5.6340000000000003</v>
      </c>
      <c r="M276" s="5">
        <v>3.7690000000000002E-3</v>
      </c>
    </row>
    <row r="277" spans="1:13" s="6" customFormat="1" ht="12.75" customHeight="1" x14ac:dyDescent="0.25">
      <c r="A277" s="19" t="s">
        <v>825</v>
      </c>
      <c r="B277" s="22" t="s">
        <v>826</v>
      </c>
      <c r="C277" s="19" t="s">
        <v>2</v>
      </c>
      <c r="D277" s="27" t="s">
        <v>2400</v>
      </c>
      <c r="E277" s="88"/>
      <c r="F277" s="88"/>
      <c r="G277" s="27"/>
      <c r="H277" s="27"/>
      <c r="I277" s="27"/>
      <c r="J277" s="27"/>
      <c r="K277" s="27"/>
      <c r="L277" s="5">
        <v>1</v>
      </c>
      <c r="M277" s="5">
        <v>2.5000000000000001E-4</v>
      </c>
    </row>
    <row r="278" spans="1:13" s="6" customFormat="1" ht="12.75" customHeight="1" x14ac:dyDescent="0.25">
      <c r="A278" s="19" t="s">
        <v>827</v>
      </c>
      <c r="B278" s="22" t="s">
        <v>828</v>
      </c>
      <c r="C278" s="19" t="s">
        <v>2</v>
      </c>
      <c r="D278" s="27" t="s">
        <v>2397</v>
      </c>
      <c r="E278" s="88"/>
      <c r="F278" s="88"/>
      <c r="G278" s="27"/>
      <c r="H278" s="27"/>
      <c r="I278" s="27"/>
      <c r="J278" s="27"/>
      <c r="K278" s="27"/>
      <c r="L278" s="5">
        <v>3.2490000000000001</v>
      </c>
      <c r="M278" s="5">
        <v>1.7880000000000001E-3</v>
      </c>
    </row>
    <row r="279" spans="1:13" s="6" customFormat="1" ht="12.75" customHeight="1" x14ac:dyDescent="0.25">
      <c r="A279" s="19" t="s">
        <v>847</v>
      </c>
      <c r="B279" s="22" t="s">
        <v>848</v>
      </c>
      <c r="C279" s="19" t="s">
        <v>2</v>
      </c>
      <c r="D279" s="27" t="s">
        <v>2400</v>
      </c>
      <c r="E279" s="88"/>
      <c r="F279" s="88"/>
      <c r="G279" s="27"/>
      <c r="H279" s="27"/>
      <c r="I279" s="27"/>
      <c r="J279" s="27"/>
      <c r="K279" s="27"/>
      <c r="L279" s="5">
        <v>4.5259999999999998</v>
      </c>
      <c r="M279" s="5">
        <v>3.4880000000000002E-3</v>
      </c>
    </row>
    <row r="280" spans="1:13" s="6" customFormat="1" ht="12.75" customHeight="1" x14ac:dyDescent="0.25">
      <c r="A280" s="19" t="s">
        <v>855</v>
      </c>
      <c r="B280" s="22" t="s">
        <v>856</v>
      </c>
      <c r="C280" s="19" t="s">
        <v>2</v>
      </c>
      <c r="D280" s="27" t="s">
        <v>2401</v>
      </c>
      <c r="E280" s="88"/>
      <c r="F280" s="88"/>
      <c r="G280" s="27"/>
      <c r="H280" s="27"/>
      <c r="I280" s="27"/>
      <c r="J280" s="27"/>
      <c r="K280" s="27"/>
      <c r="L280" s="5">
        <v>28.216999999999999</v>
      </c>
      <c r="M280" s="5">
        <v>1.0847000000000001E-2</v>
      </c>
    </row>
    <row r="281" spans="1:13" s="6" customFormat="1" ht="12.75" customHeight="1" x14ac:dyDescent="0.25">
      <c r="A281" s="19" t="s">
        <v>857</v>
      </c>
      <c r="B281" s="22" t="s">
        <v>858</v>
      </c>
      <c r="C281" s="19" t="s">
        <v>2</v>
      </c>
      <c r="D281" s="27" t="s">
        <v>2397</v>
      </c>
      <c r="E281" s="88"/>
      <c r="F281" s="88"/>
      <c r="G281" s="27"/>
      <c r="H281" s="27"/>
      <c r="I281" s="27"/>
      <c r="J281" s="27"/>
      <c r="K281" s="27"/>
      <c r="L281" s="5">
        <v>59.453000000000003</v>
      </c>
      <c r="M281" s="5">
        <v>3.6496000000000001E-2</v>
      </c>
    </row>
    <row r="282" spans="1:13" s="6" customFormat="1" ht="12.75" customHeight="1" x14ac:dyDescent="0.25">
      <c r="A282" s="19" t="s">
        <v>859</v>
      </c>
      <c r="B282" s="22" t="s">
        <v>860</v>
      </c>
      <c r="C282" s="19" t="s">
        <v>2</v>
      </c>
      <c r="D282" s="27" t="s">
        <v>2489</v>
      </c>
      <c r="E282" s="88"/>
      <c r="F282" s="88"/>
      <c r="G282" s="27"/>
      <c r="H282" s="27"/>
      <c r="I282" s="27"/>
      <c r="J282" s="27"/>
      <c r="K282" s="27"/>
      <c r="L282" s="5">
        <v>0</v>
      </c>
      <c r="M282" s="5">
        <v>0</v>
      </c>
    </row>
    <row r="283" spans="1:13" s="6" customFormat="1" ht="12.75" customHeight="1" x14ac:dyDescent="0.25">
      <c r="A283" s="19" t="s">
        <v>863</v>
      </c>
      <c r="B283" s="22" t="s">
        <v>864</v>
      </c>
      <c r="C283" s="19" t="s">
        <v>2</v>
      </c>
      <c r="D283" s="27" t="s">
        <v>2402</v>
      </c>
      <c r="E283" s="88"/>
      <c r="F283" s="88"/>
      <c r="G283" s="27"/>
      <c r="H283" s="27"/>
      <c r="I283" s="27"/>
      <c r="J283" s="27"/>
      <c r="K283" s="27"/>
      <c r="L283" s="5">
        <v>788.80700000000002</v>
      </c>
      <c r="M283" s="5">
        <v>0.42906499999999997</v>
      </c>
    </row>
    <row r="284" spans="1:13" s="6" customFormat="1" ht="12.75" customHeight="1" x14ac:dyDescent="0.25">
      <c r="A284" s="19" t="s">
        <v>865</v>
      </c>
      <c r="B284" s="22" t="s">
        <v>866</v>
      </c>
      <c r="C284" s="19" t="s">
        <v>2</v>
      </c>
      <c r="D284" s="27" t="s">
        <v>2403</v>
      </c>
      <c r="E284" s="88"/>
      <c r="F284" s="88"/>
      <c r="G284" s="27"/>
      <c r="H284" s="27"/>
      <c r="I284" s="27"/>
      <c r="J284" s="27"/>
      <c r="K284" s="27"/>
      <c r="L284" s="5">
        <v>505.017</v>
      </c>
      <c r="M284" s="5">
        <v>0.30248599999999998</v>
      </c>
    </row>
    <row r="285" spans="1:13" s="6" customFormat="1" ht="12.75" customHeight="1" x14ac:dyDescent="0.25">
      <c r="A285" s="19" t="s">
        <v>873</v>
      </c>
      <c r="B285" s="22" t="s">
        <v>874</v>
      </c>
      <c r="C285" s="19" t="s">
        <v>2</v>
      </c>
      <c r="D285" s="27" t="s">
        <v>2490</v>
      </c>
      <c r="E285" s="88"/>
      <c r="F285" s="88"/>
      <c r="G285" s="27"/>
      <c r="H285" s="27"/>
      <c r="I285" s="27"/>
      <c r="J285" s="27"/>
      <c r="K285" s="27"/>
      <c r="L285" s="5">
        <v>50.149000000000001</v>
      </c>
      <c r="M285" s="5">
        <v>2.5384E-2</v>
      </c>
    </row>
    <row r="286" spans="1:13" s="59" customFormat="1" ht="12.75" customHeight="1" x14ac:dyDescent="0.25">
      <c r="A286" s="53" t="s">
        <v>885</v>
      </c>
      <c r="B286" s="54" t="s">
        <v>886</v>
      </c>
      <c r="C286" s="53" t="s">
        <v>2</v>
      </c>
      <c r="D286" s="57" t="s">
        <v>2351</v>
      </c>
      <c r="E286" s="56"/>
      <c r="F286" s="56"/>
      <c r="G286" s="57"/>
      <c r="H286" s="57"/>
      <c r="I286" s="57"/>
      <c r="J286" s="57"/>
      <c r="K286" s="57" t="s">
        <v>2445</v>
      </c>
      <c r="L286" s="58">
        <v>6413.7560000000003</v>
      </c>
      <c r="M286" s="58">
        <v>22.322811999999999</v>
      </c>
    </row>
    <row r="287" spans="1:13" s="73" customFormat="1" ht="12.75" customHeight="1" x14ac:dyDescent="0.25">
      <c r="A287" s="67" t="s">
        <v>887</v>
      </c>
      <c r="B287" s="66" t="s">
        <v>888</v>
      </c>
      <c r="C287" s="67" t="s">
        <v>2</v>
      </c>
      <c r="D287" s="70" t="s">
        <v>2401</v>
      </c>
      <c r="E287" s="69"/>
      <c r="F287" s="69"/>
      <c r="G287" s="70"/>
      <c r="H287" s="70" t="s">
        <v>2546</v>
      </c>
      <c r="I287" s="70" t="s">
        <v>2300</v>
      </c>
      <c r="J287" s="70"/>
      <c r="K287" s="70"/>
      <c r="L287" s="71">
        <v>0</v>
      </c>
      <c r="M287" s="72">
        <v>0</v>
      </c>
    </row>
    <row r="288" spans="1:13" s="6" customFormat="1" ht="12.75" customHeight="1" x14ac:dyDescent="0.25">
      <c r="A288" s="19" t="s">
        <v>891</v>
      </c>
      <c r="B288" s="22" t="s">
        <v>892</v>
      </c>
      <c r="C288" s="19" t="s">
        <v>2</v>
      </c>
      <c r="D288" s="27" t="s">
        <v>2404</v>
      </c>
      <c r="E288" s="88"/>
      <c r="F288" s="88"/>
      <c r="G288" s="27"/>
      <c r="H288" s="27"/>
      <c r="I288" s="27"/>
      <c r="J288" s="27"/>
      <c r="K288" s="27"/>
      <c r="L288" s="5">
        <v>466.411</v>
      </c>
      <c r="M288" s="5">
        <v>0.21565599999999999</v>
      </c>
    </row>
    <row r="289" spans="1:13" s="59" customFormat="1" ht="12.75" customHeight="1" x14ac:dyDescent="0.25">
      <c r="A289" s="53" t="s">
        <v>907</v>
      </c>
      <c r="B289" s="54" t="s">
        <v>908</v>
      </c>
      <c r="C289" s="53" t="s">
        <v>2</v>
      </c>
      <c r="D289" s="55">
        <v>0</v>
      </c>
      <c r="E289" s="56"/>
      <c r="F289" s="56"/>
      <c r="G289" s="57"/>
      <c r="H289" s="57"/>
      <c r="I289" s="57"/>
      <c r="J289" s="57"/>
      <c r="K289" s="57" t="s">
        <v>2445</v>
      </c>
      <c r="L289" s="58">
        <v>1582.55</v>
      </c>
      <c r="M289" s="58">
        <v>0.89468599999999998</v>
      </c>
    </row>
    <row r="290" spans="1:13" s="59" customFormat="1" ht="12.75" customHeight="1" x14ac:dyDescent="0.25">
      <c r="A290" s="53" t="s">
        <v>917</v>
      </c>
      <c r="B290" s="54" t="s">
        <v>918</v>
      </c>
      <c r="C290" s="53" t="s">
        <v>2</v>
      </c>
      <c r="D290" s="55">
        <v>0</v>
      </c>
      <c r="E290" s="56"/>
      <c r="F290" s="56"/>
      <c r="G290" s="57"/>
      <c r="H290" s="57"/>
      <c r="I290" s="57"/>
      <c r="J290" s="57"/>
      <c r="K290" s="57" t="s">
        <v>2445</v>
      </c>
      <c r="L290" s="58">
        <v>0</v>
      </c>
      <c r="M290" s="58">
        <v>0</v>
      </c>
    </row>
    <row r="291" spans="1:13" s="59" customFormat="1" ht="12.75" customHeight="1" x14ac:dyDescent="0.25">
      <c r="A291" s="53" t="s">
        <v>919</v>
      </c>
      <c r="B291" s="54" t="s">
        <v>920</v>
      </c>
      <c r="C291" s="53" t="s">
        <v>2</v>
      </c>
      <c r="D291" s="55">
        <v>0</v>
      </c>
      <c r="E291" s="56"/>
      <c r="F291" s="56"/>
      <c r="G291" s="57"/>
      <c r="H291" s="57"/>
      <c r="I291" s="57"/>
      <c r="J291" s="57"/>
      <c r="K291" s="57" t="s">
        <v>2445</v>
      </c>
      <c r="L291" s="58">
        <v>6168.1549999999997</v>
      </c>
      <c r="M291" s="58">
        <v>18.945744000000001</v>
      </c>
    </row>
    <row r="292" spans="1:13" s="59" customFormat="1" ht="12.75" customHeight="1" x14ac:dyDescent="0.25">
      <c r="A292" s="53" t="s">
        <v>921</v>
      </c>
      <c r="B292" s="54" t="s">
        <v>922</v>
      </c>
      <c r="C292" s="53" t="s">
        <v>2</v>
      </c>
      <c r="D292" s="55">
        <v>0</v>
      </c>
      <c r="E292" s="56"/>
      <c r="F292" s="56"/>
      <c r="G292" s="57"/>
      <c r="H292" s="57"/>
      <c r="I292" s="57"/>
      <c r="J292" s="57"/>
      <c r="K292" s="57" t="s">
        <v>2445</v>
      </c>
      <c r="L292" s="58">
        <v>2681.732</v>
      </c>
      <c r="M292" s="58">
        <v>5.9815009999999997</v>
      </c>
    </row>
    <row r="293" spans="1:13" s="59" customFormat="1" ht="12.75" customHeight="1" x14ac:dyDescent="0.25">
      <c r="A293" s="53" t="s">
        <v>923</v>
      </c>
      <c r="B293" s="54" t="s">
        <v>924</v>
      </c>
      <c r="C293" s="53" t="s">
        <v>2</v>
      </c>
      <c r="D293" s="55">
        <v>0</v>
      </c>
      <c r="E293" s="56"/>
      <c r="F293" s="56"/>
      <c r="G293" s="57"/>
      <c r="H293" s="57"/>
      <c r="I293" s="57"/>
      <c r="J293" s="57"/>
      <c r="K293" s="57" t="s">
        <v>2445</v>
      </c>
      <c r="L293" s="58">
        <v>355.976</v>
      </c>
      <c r="M293" s="58">
        <v>0.75199000000000005</v>
      </c>
    </row>
    <row r="294" spans="1:13" s="59" customFormat="1" ht="12.75" customHeight="1" x14ac:dyDescent="0.25">
      <c r="A294" s="53" t="s">
        <v>925</v>
      </c>
      <c r="B294" s="54" t="s">
        <v>926</v>
      </c>
      <c r="C294" s="53" t="s">
        <v>2</v>
      </c>
      <c r="D294" s="55">
        <v>0</v>
      </c>
      <c r="E294" s="56"/>
      <c r="F294" s="56"/>
      <c r="G294" s="57"/>
      <c r="H294" s="57"/>
      <c r="I294" s="57"/>
      <c r="J294" s="57"/>
      <c r="K294" s="57" t="s">
        <v>2445</v>
      </c>
      <c r="L294" s="58">
        <v>228.50200000000001</v>
      </c>
      <c r="M294" s="58">
        <v>0.34601300000000001</v>
      </c>
    </row>
    <row r="295" spans="1:13" s="59" customFormat="1" ht="12.75" customHeight="1" x14ac:dyDescent="0.25">
      <c r="A295" s="53" t="s">
        <v>931</v>
      </c>
      <c r="B295" s="54" t="s">
        <v>932</v>
      </c>
      <c r="C295" s="53" t="s">
        <v>2</v>
      </c>
      <c r="D295" s="55">
        <v>0</v>
      </c>
      <c r="E295" s="56"/>
      <c r="F295" s="56"/>
      <c r="G295" s="57"/>
      <c r="H295" s="57"/>
      <c r="I295" s="57"/>
      <c r="J295" s="57"/>
      <c r="K295" s="57" t="s">
        <v>2445</v>
      </c>
      <c r="L295" s="58">
        <v>249.572</v>
      </c>
      <c r="M295" s="58">
        <v>0.763683</v>
      </c>
    </row>
    <row r="296" spans="1:13" s="59" customFormat="1" ht="12.75" customHeight="1" x14ac:dyDescent="0.25">
      <c r="A296" s="53" t="s">
        <v>937</v>
      </c>
      <c r="B296" s="54" t="s">
        <v>938</v>
      </c>
      <c r="C296" s="53" t="s">
        <v>2</v>
      </c>
      <c r="D296" s="55">
        <v>0</v>
      </c>
      <c r="E296" s="56"/>
      <c r="F296" s="56"/>
      <c r="G296" s="57"/>
      <c r="H296" s="57"/>
      <c r="I296" s="57"/>
      <c r="J296" s="57"/>
      <c r="K296" s="57" t="s">
        <v>2445</v>
      </c>
      <c r="L296" s="58">
        <v>204</v>
      </c>
      <c r="M296" s="58">
        <v>9.0444999999999998E-2</v>
      </c>
    </row>
    <row r="297" spans="1:13" s="59" customFormat="1" ht="12.75" customHeight="1" x14ac:dyDescent="0.25">
      <c r="A297" s="53" t="s">
        <v>939</v>
      </c>
      <c r="B297" s="54" t="s">
        <v>940</v>
      </c>
      <c r="C297" s="53" t="s">
        <v>2</v>
      </c>
      <c r="D297" s="55">
        <v>0</v>
      </c>
      <c r="E297" s="56"/>
      <c r="F297" s="56"/>
      <c r="G297" s="57"/>
      <c r="H297" s="57"/>
      <c r="I297" s="57"/>
      <c r="J297" s="57"/>
      <c r="K297" s="57" t="s">
        <v>2445</v>
      </c>
      <c r="L297" s="58">
        <v>5.4459999999999997</v>
      </c>
      <c r="M297" s="58">
        <v>1.5661320000000001</v>
      </c>
    </row>
    <row r="298" spans="1:13" s="59" customFormat="1" ht="12.75" customHeight="1" x14ac:dyDescent="0.25">
      <c r="A298" s="53" t="s">
        <v>941</v>
      </c>
      <c r="B298" s="54" t="s">
        <v>942</v>
      </c>
      <c r="C298" s="53" t="s">
        <v>2</v>
      </c>
      <c r="D298" s="55">
        <v>0</v>
      </c>
      <c r="E298" s="56"/>
      <c r="F298" s="56"/>
      <c r="G298" s="57"/>
      <c r="H298" s="57"/>
      <c r="I298" s="57"/>
      <c r="J298" s="57"/>
      <c r="K298" s="57" t="s">
        <v>2445</v>
      </c>
      <c r="L298" s="58">
        <v>72.7</v>
      </c>
      <c r="M298" s="58">
        <v>0.185196</v>
      </c>
    </row>
    <row r="299" spans="1:13" s="59" customFormat="1" ht="12.75" customHeight="1" x14ac:dyDescent="0.25">
      <c r="A299" s="53" t="s">
        <v>943</v>
      </c>
      <c r="B299" s="54" t="s">
        <v>944</v>
      </c>
      <c r="C299" s="53" t="s">
        <v>2</v>
      </c>
      <c r="D299" s="55">
        <v>0</v>
      </c>
      <c r="E299" s="56"/>
      <c r="F299" s="56"/>
      <c r="G299" s="57"/>
      <c r="H299" s="57"/>
      <c r="I299" s="57"/>
      <c r="J299" s="57"/>
      <c r="K299" s="57" t="s">
        <v>2445</v>
      </c>
      <c r="L299" s="58">
        <v>2614.2060000000001</v>
      </c>
      <c r="M299" s="58">
        <v>7.1372039999999997</v>
      </c>
    </row>
    <row r="300" spans="1:13" s="59" customFormat="1" ht="12.75" customHeight="1" x14ac:dyDescent="0.25">
      <c r="A300" s="53" t="s">
        <v>947</v>
      </c>
      <c r="B300" s="54" t="s">
        <v>948</v>
      </c>
      <c r="C300" s="53" t="s">
        <v>2</v>
      </c>
      <c r="D300" s="55">
        <v>0</v>
      </c>
      <c r="E300" s="56"/>
      <c r="F300" s="56"/>
      <c r="G300" s="57"/>
      <c r="H300" s="57"/>
      <c r="I300" s="57"/>
      <c r="J300" s="57"/>
      <c r="K300" s="57" t="s">
        <v>2445</v>
      </c>
      <c r="L300" s="58">
        <v>40.901000000000003</v>
      </c>
      <c r="M300" s="58">
        <v>6.3664999999999999E-2</v>
      </c>
    </row>
    <row r="301" spans="1:13" s="59" customFormat="1" ht="12.75" customHeight="1" x14ac:dyDescent="0.25">
      <c r="A301" s="53" t="s">
        <v>951</v>
      </c>
      <c r="B301" s="54" t="s">
        <v>952</v>
      </c>
      <c r="C301" s="53" t="s">
        <v>2</v>
      </c>
      <c r="D301" s="57" t="s">
        <v>2351</v>
      </c>
      <c r="E301" s="56"/>
      <c r="F301" s="56"/>
      <c r="G301" s="57"/>
      <c r="H301" s="57"/>
      <c r="I301" s="57"/>
      <c r="J301" s="57"/>
      <c r="K301" s="57" t="s">
        <v>2445</v>
      </c>
      <c r="L301" s="58">
        <v>165.79400000000001</v>
      </c>
      <c r="M301" s="58">
        <v>1.1599520000000001</v>
      </c>
    </row>
    <row r="302" spans="1:13" s="59" customFormat="1" ht="12.75" customHeight="1" x14ac:dyDescent="0.25">
      <c r="A302" s="53" t="s">
        <v>953</v>
      </c>
      <c r="B302" s="54" t="s">
        <v>954</v>
      </c>
      <c r="C302" s="53" t="s">
        <v>2</v>
      </c>
      <c r="D302" s="57" t="s">
        <v>2405</v>
      </c>
      <c r="E302" s="56"/>
      <c r="F302" s="56"/>
      <c r="G302" s="57"/>
      <c r="H302" s="57"/>
      <c r="I302" s="57"/>
      <c r="J302" s="57"/>
      <c r="K302" s="57" t="s">
        <v>2445</v>
      </c>
      <c r="L302" s="58">
        <v>0</v>
      </c>
      <c r="M302" s="58">
        <v>0</v>
      </c>
    </row>
    <row r="303" spans="1:13" s="59" customFormat="1" ht="12.75" customHeight="1" x14ac:dyDescent="0.25">
      <c r="A303" s="53" t="s">
        <v>969</v>
      </c>
      <c r="B303" s="54" t="s">
        <v>970</v>
      </c>
      <c r="C303" s="53" t="s">
        <v>2</v>
      </c>
      <c r="D303" s="55">
        <v>0</v>
      </c>
      <c r="E303" s="56"/>
      <c r="F303" s="56"/>
      <c r="G303" s="57"/>
      <c r="H303" s="57"/>
      <c r="I303" s="57"/>
      <c r="J303" s="57"/>
      <c r="K303" s="57" t="s">
        <v>2445</v>
      </c>
      <c r="L303" s="58">
        <v>0</v>
      </c>
      <c r="M303" s="58">
        <v>0</v>
      </c>
    </row>
    <row r="304" spans="1:13" s="59" customFormat="1" ht="12.75" customHeight="1" x14ac:dyDescent="0.25">
      <c r="A304" s="53" t="s">
        <v>975</v>
      </c>
      <c r="B304" s="54" t="s">
        <v>976</v>
      </c>
      <c r="C304" s="53" t="s">
        <v>2</v>
      </c>
      <c r="D304" s="57" t="s">
        <v>2405</v>
      </c>
      <c r="E304" s="56"/>
      <c r="F304" s="56"/>
      <c r="G304" s="57"/>
      <c r="H304" s="57"/>
      <c r="I304" s="57"/>
      <c r="J304" s="57"/>
      <c r="K304" s="57" t="s">
        <v>2445</v>
      </c>
      <c r="L304" s="58">
        <v>0</v>
      </c>
      <c r="M304" s="58">
        <v>0</v>
      </c>
    </row>
    <row r="305" spans="1:13" s="59" customFormat="1" ht="12.75" customHeight="1" x14ac:dyDescent="0.25">
      <c r="A305" s="53" t="s">
        <v>977</v>
      </c>
      <c r="B305" s="54" t="s">
        <v>978</v>
      </c>
      <c r="C305" s="53" t="s">
        <v>2</v>
      </c>
      <c r="D305" s="57" t="s">
        <v>2406</v>
      </c>
      <c r="E305" s="56"/>
      <c r="F305" s="56"/>
      <c r="G305" s="57"/>
      <c r="H305" s="57"/>
      <c r="I305" s="57"/>
      <c r="J305" s="57"/>
      <c r="K305" s="57" t="s">
        <v>2445</v>
      </c>
      <c r="L305" s="58">
        <v>0.90400000000000003</v>
      </c>
      <c r="M305" s="58">
        <v>1.9918290000000001</v>
      </c>
    </row>
    <row r="306" spans="1:13" s="59" customFormat="1" ht="12.75" customHeight="1" x14ac:dyDescent="0.25">
      <c r="A306" s="53" t="s">
        <v>981</v>
      </c>
      <c r="B306" s="54" t="s">
        <v>982</v>
      </c>
      <c r="C306" s="53" t="s">
        <v>2</v>
      </c>
      <c r="D306" s="57" t="s">
        <v>2406</v>
      </c>
      <c r="E306" s="56"/>
      <c r="F306" s="56"/>
      <c r="G306" s="57"/>
      <c r="H306" s="57"/>
      <c r="I306" s="57"/>
      <c r="J306" s="57"/>
      <c r="K306" s="57" t="s">
        <v>2445</v>
      </c>
      <c r="L306" s="58">
        <v>130.053</v>
      </c>
      <c r="M306" s="58">
        <v>5.1143879999999999</v>
      </c>
    </row>
    <row r="307" spans="1:13" s="59" customFormat="1" ht="12.75" customHeight="1" x14ac:dyDescent="0.25">
      <c r="A307" s="53" t="s">
        <v>995</v>
      </c>
      <c r="B307" s="54" t="s">
        <v>996</v>
      </c>
      <c r="C307" s="53" t="s">
        <v>2</v>
      </c>
      <c r="D307" s="55">
        <v>0</v>
      </c>
      <c r="E307" s="56"/>
      <c r="F307" s="56"/>
      <c r="G307" s="57"/>
      <c r="H307" s="57"/>
      <c r="I307" s="57"/>
      <c r="J307" s="57"/>
      <c r="K307" s="57" t="s">
        <v>2445</v>
      </c>
      <c r="L307" s="58">
        <v>1521.299</v>
      </c>
      <c r="M307" s="58">
        <v>4.5278470000000004</v>
      </c>
    </row>
    <row r="308" spans="1:13" s="59" customFormat="1" ht="12.75" customHeight="1" x14ac:dyDescent="0.25">
      <c r="A308" s="53" t="s">
        <v>1005</v>
      </c>
      <c r="B308" s="54" t="s">
        <v>1006</v>
      </c>
      <c r="C308" s="53" t="s">
        <v>2</v>
      </c>
      <c r="D308" s="57" t="s">
        <v>2349</v>
      </c>
      <c r="E308" s="56"/>
      <c r="F308" s="56"/>
      <c r="G308" s="57"/>
      <c r="H308" s="57"/>
      <c r="I308" s="57"/>
      <c r="J308" s="57"/>
      <c r="K308" s="57" t="s">
        <v>2445</v>
      </c>
      <c r="L308" s="58">
        <v>69.433999999999997</v>
      </c>
      <c r="M308" s="58">
        <v>0.123198</v>
      </c>
    </row>
    <row r="309" spans="1:13" s="59" customFormat="1" ht="12.75" customHeight="1" x14ac:dyDescent="0.25">
      <c r="A309" s="53" t="s">
        <v>1007</v>
      </c>
      <c r="B309" s="54" t="s">
        <v>1008</v>
      </c>
      <c r="C309" s="53" t="s">
        <v>2</v>
      </c>
      <c r="D309" s="55">
        <v>0</v>
      </c>
      <c r="E309" s="56"/>
      <c r="F309" s="56"/>
      <c r="G309" s="57"/>
      <c r="H309" s="57"/>
      <c r="I309" s="57"/>
      <c r="J309" s="57"/>
      <c r="K309" s="57" t="s">
        <v>2445</v>
      </c>
      <c r="L309" s="58">
        <v>62.317999999999998</v>
      </c>
      <c r="M309" s="58">
        <v>0.113756</v>
      </c>
    </row>
    <row r="310" spans="1:13" s="59" customFormat="1" ht="12.75" customHeight="1" x14ac:dyDescent="0.25">
      <c r="A310" s="53" t="s">
        <v>1009</v>
      </c>
      <c r="B310" s="54" t="s">
        <v>1010</v>
      </c>
      <c r="C310" s="53" t="s">
        <v>2</v>
      </c>
      <c r="D310" s="57" t="s">
        <v>2491</v>
      </c>
      <c r="E310" s="56"/>
      <c r="F310" s="56"/>
      <c r="G310" s="57"/>
      <c r="H310" s="57"/>
      <c r="I310" s="57"/>
      <c r="J310" s="57"/>
      <c r="K310" s="57" t="s">
        <v>2445</v>
      </c>
      <c r="L310" s="58">
        <v>289.25</v>
      </c>
      <c r="M310" s="58">
        <v>0.62442900000000001</v>
      </c>
    </row>
    <row r="311" spans="1:13" s="59" customFormat="1" ht="12.75" customHeight="1" x14ac:dyDescent="0.25">
      <c r="A311" s="53" t="s">
        <v>1011</v>
      </c>
      <c r="B311" s="54" t="s">
        <v>1012</v>
      </c>
      <c r="C311" s="53" t="s">
        <v>2</v>
      </c>
      <c r="D311" s="55">
        <v>0</v>
      </c>
      <c r="E311" s="56"/>
      <c r="F311" s="56"/>
      <c r="G311" s="57"/>
      <c r="H311" s="57"/>
      <c r="I311" s="57"/>
      <c r="J311" s="57"/>
      <c r="K311" s="57" t="s">
        <v>2445</v>
      </c>
      <c r="L311" s="58">
        <v>4280.8010000000004</v>
      </c>
      <c r="M311" s="58">
        <v>11.290984999999999</v>
      </c>
    </row>
    <row r="312" spans="1:13" s="59" customFormat="1" ht="12.75" customHeight="1" x14ac:dyDescent="0.25">
      <c r="A312" s="53" t="s">
        <v>1013</v>
      </c>
      <c r="B312" s="54" t="s">
        <v>1014</v>
      </c>
      <c r="C312" s="53" t="s">
        <v>2</v>
      </c>
      <c r="D312" s="55">
        <v>0</v>
      </c>
      <c r="E312" s="56"/>
      <c r="F312" s="56"/>
      <c r="G312" s="57"/>
      <c r="H312" s="57"/>
      <c r="I312" s="57"/>
      <c r="J312" s="57"/>
      <c r="K312" s="57" t="s">
        <v>2445</v>
      </c>
      <c r="L312" s="58">
        <v>41.441000000000003</v>
      </c>
      <c r="M312" s="58">
        <v>5.8690000000000001E-3</v>
      </c>
    </row>
    <row r="313" spans="1:13" s="59" customFormat="1" ht="12.75" customHeight="1" x14ac:dyDescent="0.25">
      <c r="A313" s="53" t="s">
        <v>1017</v>
      </c>
      <c r="B313" s="54" t="s">
        <v>1018</v>
      </c>
      <c r="C313" s="53" t="s">
        <v>2</v>
      </c>
      <c r="D313" s="55">
        <v>0</v>
      </c>
      <c r="E313" s="56"/>
      <c r="F313" s="56"/>
      <c r="G313" s="57"/>
      <c r="H313" s="57"/>
      <c r="I313" s="57"/>
      <c r="J313" s="57"/>
      <c r="K313" s="57" t="s">
        <v>2445</v>
      </c>
      <c r="L313" s="58">
        <v>342.6</v>
      </c>
      <c r="M313" s="58">
        <v>0.26669599999999999</v>
      </c>
    </row>
    <row r="314" spans="1:13" s="59" customFormat="1" ht="12.75" customHeight="1" x14ac:dyDescent="0.25">
      <c r="A314" s="53" t="s">
        <v>1033</v>
      </c>
      <c r="B314" s="54" t="s">
        <v>1034</v>
      </c>
      <c r="C314" s="53" t="s">
        <v>2</v>
      </c>
      <c r="D314" s="57" t="s">
        <v>2321</v>
      </c>
      <c r="E314" s="56"/>
      <c r="F314" s="56"/>
      <c r="G314" s="57"/>
      <c r="H314" s="57"/>
      <c r="I314" s="57"/>
      <c r="J314" s="57"/>
      <c r="K314" s="57" t="s">
        <v>2445</v>
      </c>
      <c r="L314" s="58">
        <v>0</v>
      </c>
      <c r="M314" s="58">
        <v>0</v>
      </c>
    </row>
    <row r="315" spans="1:13" s="59" customFormat="1" ht="12.75" customHeight="1" x14ac:dyDescent="0.25">
      <c r="A315" s="53" t="s">
        <v>1037</v>
      </c>
      <c r="B315" s="54" t="s">
        <v>1038</v>
      </c>
      <c r="C315" s="53" t="s">
        <v>2</v>
      </c>
      <c r="D315" s="57" t="s">
        <v>2360</v>
      </c>
      <c r="E315" s="56"/>
      <c r="F315" s="56"/>
      <c r="G315" s="57"/>
      <c r="H315" s="57"/>
      <c r="I315" s="57"/>
      <c r="J315" s="57"/>
      <c r="K315" s="57" t="s">
        <v>2445</v>
      </c>
      <c r="L315" s="58">
        <v>0</v>
      </c>
      <c r="M315" s="58">
        <v>0</v>
      </c>
    </row>
    <row r="316" spans="1:13" s="80" customFormat="1" ht="12.75" customHeight="1" x14ac:dyDescent="0.25">
      <c r="A316" s="74" t="s">
        <v>1041</v>
      </c>
      <c r="B316" s="75" t="s">
        <v>1042</v>
      </c>
      <c r="C316" s="74" t="s">
        <v>2</v>
      </c>
      <c r="D316" s="76" t="s">
        <v>2492</v>
      </c>
      <c r="E316" s="77"/>
      <c r="F316" s="77">
        <v>100</v>
      </c>
      <c r="G316" s="76" t="s">
        <v>2301</v>
      </c>
      <c r="H316" s="76">
        <v>100</v>
      </c>
      <c r="I316" s="76">
        <v>0</v>
      </c>
      <c r="J316" s="76"/>
      <c r="K316" s="76"/>
      <c r="L316" s="78">
        <v>255.8</v>
      </c>
      <c r="M316" s="79">
        <v>1.079067</v>
      </c>
    </row>
    <row r="317" spans="1:13" s="73" customFormat="1" ht="12.75" customHeight="1" x14ac:dyDescent="0.25">
      <c r="A317" s="66" t="s">
        <v>1041</v>
      </c>
      <c r="B317" s="66" t="s">
        <v>1042</v>
      </c>
      <c r="C317" s="67" t="s">
        <v>2</v>
      </c>
      <c r="D317" s="70" t="s">
        <v>2492</v>
      </c>
      <c r="E317" s="69"/>
      <c r="F317" s="69"/>
      <c r="G317" s="70"/>
      <c r="H317" s="70" t="s">
        <v>2446</v>
      </c>
      <c r="I317" s="70" t="s">
        <v>2545</v>
      </c>
      <c r="J317" s="70"/>
      <c r="K317" s="70"/>
      <c r="L317" s="71">
        <v>255.8</v>
      </c>
      <c r="M317" s="72">
        <v>1.079067</v>
      </c>
    </row>
    <row r="318" spans="1:13" s="73" customFormat="1" ht="12.75" customHeight="1" x14ac:dyDescent="0.25">
      <c r="A318" s="67" t="s">
        <v>1043</v>
      </c>
      <c r="B318" s="66" t="s">
        <v>1044</v>
      </c>
      <c r="C318" s="67" t="s">
        <v>2</v>
      </c>
      <c r="D318" s="70" t="s">
        <v>2493</v>
      </c>
      <c r="E318" s="69"/>
      <c r="F318" s="69"/>
      <c r="G318" s="70"/>
      <c r="H318" s="70" t="s">
        <v>2446</v>
      </c>
      <c r="I318" s="70" t="s">
        <v>2302</v>
      </c>
      <c r="J318" s="70"/>
      <c r="K318" s="70"/>
      <c r="L318" s="71">
        <v>613.85199999999998</v>
      </c>
      <c r="M318" s="72">
        <v>1.6827510000000001</v>
      </c>
    </row>
    <row r="319" spans="1:13" s="73" customFormat="1" ht="12.75" customHeight="1" x14ac:dyDescent="0.25">
      <c r="A319" s="67" t="s">
        <v>1045</v>
      </c>
      <c r="B319" s="66" t="s">
        <v>1046</v>
      </c>
      <c r="C319" s="67" t="s">
        <v>2</v>
      </c>
      <c r="D319" s="70" t="s">
        <v>2407</v>
      </c>
      <c r="E319" s="69"/>
      <c r="F319" s="69"/>
      <c r="G319" s="70"/>
      <c r="H319" s="70" t="s">
        <v>2446</v>
      </c>
      <c r="I319" s="70" t="s">
        <v>2302</v>
      </c>
      <c r="J319" s="70"/>
      <c r="K319" s="70"/>
      <c r="L319" s="71">
        <v>0</v>
      </c>
      <c r="M319" s="72">
        <v>0</v>
      </c>
    </row>
    <row r="320" spans="1:13" s="59" customFormat="1" ht="12.75" customHeight="1" x14ac:dyDescent="0.25">
      <c r="A320" s="53" t="s">
        <v>1047</v>
      </c>
      <c r="B320" s="54" t="s">
        <v>1048</v>
      </c>
      <c r="C320" s="53" t="s">
        <v>2</v>
      </c>
      <c r="D320" s="57" t="s">
        <v>2494</v>
      </c>
      <c r="E320" s="56"/>
      <c r="F320" s="56"/>
      <c r="G320" s="57"/>
      <c r="H320" s="57"/>
      <c r="I320" s="57"/>
      <c r="J320" s="57"/>
      <c r="K320" s="57" t="s">
        <v>2445</v>
      </c>
      <c r="L320" s="58">
        <v>0</v>
      </c>
      <c r="M320" s="58">
        <v>0</v>
      </c>
    </row>
    <row r="321" spans="1:13" s="59" customFormat="1" ht="12.75" customHeight="1" x14ac:dyDescent="0.25">
      <c r="A321" s="53" t="s">
        <v>1049</v>
      </c>
      <c r="B321" s="54" t="s">
        <v>1050</v>
      </c>
      <c r="C321" s="53" t="s">
        <v>2</v>
      </c>
      <c r="D321" s="57" t="s">
        <v>2357</v>
      </c>
      <c r="E321" s="56"/>
      <c r="F321" s="56"/>
      <c r="G321" s="57"/>
      <c r="H321" s="57"/>
      <c r="I321" s="57"/>
      <c r="J321" s="57"/>
      <c r="K321" s="57" t="s">
        <v>2445</v>
      </c>
      <c r="L321" s="58">
        <v>1</v>
      </c>
      <c r="M321" s="58">
        <v>1.266E-3</v>
      </c>
    </row>
    <row r="322" spans="1:13" s="59" customFormat="1" ht="12.75" customHeight="1" x14ac:dyDescent="0.25">
      <c r="A322" s="53" t="s">
        <v>1051</v>
      </c>
      <c r="B322" s="54" t="s">
        <v>1052</v>
      </c>
      <c r="C322" s="53" t="s">
        <v>2</v>
      </c>
      <c r="D322" s="57" t="s">
        <v>2385</v>
      </c>
      <c r="E322" s="56"/>
      <c r="F322" s="56"/>
      <c r="G322" s="57"/>
      <c r="H322" s="57"/>
      <c r="I322" s="57"/>
      <c r="J322" s="57"/>
      <c r="K322" s="57" t="s">
        <v>2445</v>
      </c>
      <c r="L322" s="58">
        <v>615.26499999999999</v>
      </c>
      <c r="M322" s="58">
        <v>0.61366399999999999</v>
      </c>
    </row>
    <row r="323" spans="1:13" s="59" customFormat="1" ht="12.75" customHeight="1" x14ac:dyDescent="0.25">
      <c r="A323" s="53" t="s">
        <v>1061</v>
      </c>
      <c r="B323" s="54" t="s">
        <v>1062</v>
      </c>
      <c r="C323" s="53" t="s">
        <v>2</v>
      </c>
      <c r="D323" s="57" t="s">
        <v>2360</v>
      </c>
      <c r="E323" s="56"/>
      <c r="F323" s="56"/>
      <c r="G323" s="57"/>
      <c r="H323" s="57"/>
      <c r="I323" s="57"/>
      <c r="J323" s="57"/>
      <c r="K323" s="57" t="s">
        <v>2445</v>
      </c>
      <c r="L323" s="58">
        <v>3041.0810000000001</v>
      </c>
      <c r="M323" s="58">
        <v>2.9007109999999998</v>
      </c>
    </row>
    <row r="324" spans="1:13" s="59" customFormat="1" ht="12.75" customHeight="1" x14ac:dyDescent="0.25">
      <c r="A324" s="53" t="s">
        <v>1065</v>
      </c>
      <c r="B324" s="54" t="s">
        <v>1066</v>
      </c>
      <c r="C324" s="53" t="s">
        <v>2</v>
      </c>
      <c r="D324" s="57" t="s">
        <v>2360</v>
      </c>
      <c r="E324" s="56"/>
      <c r="F324" s="56"/>
      <c r="G324" s="57"/>
      <c r="H324" s="57"/>
      <c r="I324" s="57"/>
      <c r="J324" s="57"/>
      <c r="K324" s="57" t="s">
        <v>2445</v>
      </c>
      <c r="L324" s="58">
        <v>107.54</v>
      </c>
      <c r="M324" s="58">
        <v>0.111765</v>
      </c>
    </row>
    <row r="325" spans="1:13" s="59" customFormat="1" ht="12.75" customHeight="1" x14ac:dyDescent="0.25">
      <c r="A325" s="53" t="s">
        <v>1077</v>
      </c>
      <c r="B325" s="54" t="s">
        <v>1078</v>
      </c>
      <c r="C325" s="53" t="s">
        <v>2</v>
      </c>
      <c r="D325" s="57" t="s">
        <v>2371</v>
      </c>
      <c r="E325" s="56"/>
      <c r="F325" s="56"/>
      <c r="G325" s="57"/>
      <c r="H325" s="57"/>
      <c r="I325" s="57"/>
      <c r="J325" s="57"/>
      <c r="K325" s="57" t="s">
        <v>2445</v>
      </c>
      <c r="L325" s="58">
        <v>5.58</v>
      </c>
      <c r="M325" s="58">
        <v>6.5279999999999999E-3</v>
      </c>
    </row>
    <row r="326" spans="1:13" s="59" customFormat="1" ht="12.75" customHeight="1" x14ac:dyDescent="0.25">
      <c r="A326" s="53" t="s">
        <v>1083</v>
      </c>
      <c r="B326" s="54" t="s">
        <v>1084</v>
      </c>
      <c r="C326" s="53" t="s">
        <v>2</v>
      </c>
      <c r="D326" s="57" t="s">
        <v>2360</v>
      </c>
      <c r="E326" s="56"/>
      <c r="F326" s="56"/>
      <c r="G326" s="57"/>
      <c r="H326" s="57"/>
      <c r="I326" s="57"/>
      <c r="J326" s="57"/>
      <c r="K326" s="57" t="s">
        <v>2445</v>
      </c>
      <c r="L326" s="58">
        <v>0</v>
      </c>
      <c r="M326" s="58">
        <v>0</v>
      </c>
    </row>
    <row r="327" spans="1:13" s="59" customFormat="1" ht="12.75" customHeight="1" x14ac:dyDescent="0.25">
      <c r="A327" s="53" t="s">
        <v>1089</v>
      </c>
      <c r="B327" s="54" t="s">
        <v>1090</v>
      </c>
      <c r="C327" s="53" t="s">
        <v>2</v>
      </c>
      <c r="D327" s="57" t="s">
        <v>2371</v>
      </c>
      <c r="E327" s="56"/>
      <c r="F327" s="56"/>
      <c r="G327" s="57"/>
      <c r="H327" s="57"/>
      <c r="I327" s="57"/>
      <c r="J327" s="57"/>
      <c r="K327" s="57" t="s">
        <v>2445</v>
      </c>
      <c r="L327" s="58">
        <v>0</v>
      </c>
      <c r="M327" s="58">
        <v>0</v>
      </c>
    </row>
    <row r="328" spans="1:13" s="59" customFormat="1" ht="12.75" customHeight="1" x14ac:dyDescent="0.25">
      <c r="A328" s="53" t="s">
        <v>1097</v>
      </c>
      <c r="B328" s="54" t="s">
        <v>1098</v>
      </c>
      <c r="C328" s="53" t="s">
        <v>2</v>
      </c>
      <c r="D328" s="57" t="s">
        <v>2360</v>
      </c>
      <c r="E328" s="56"/>
      <c r="F328" s="56"/>
      <c r="G328" s="57"/>
      <c r="H328" s="57"/>
      <c r="I328" s="57"/>
      <c r="J328" s="57"/>
      <c r="K328" s="57" t="s">
        <v>2445</v>
      </c>
      <c r="L328" s="58">
        <v>277.76799999999997</v>
      </c>
      <c r="M328" s="58">
        <v>0.31112099999999998</v>
      </c>
    </row>
    <row r="329" spans="1:13" s="59" customFormat="1" ht="12.75" customHeight="1" x14ac:dyDescent="0.25">
      <c r="A329" s="53" t="s">
        <v>1111</v>
      </c>
      <c r="B329" s="54" t="s">
        <v>1112</v>
      </c>
      <c r="C329" s="53" t="s">
        <v>2</v>
      </c>
      <c r="D329" s="57" t="s">
        <v>2371</v>
      </c>
      <c r="E329" s="56"/>
      <c r="F329" s="56"/>
      <c r="G329" s="57"/>
      <c r="H329" s="57"/>
      <c r="I329" s="57"/>
      <c r="J329" s="57"/>
      <c r="K329" s="57" t="s">
        <v>2445</v>
      </c>
      <c r="L329" s="58">
        <v>2.3239999999999998</v>
      </c>
      <c r="M329" s="58">
        <v>2.1014000000000001E-2</v>
      </c>
    </row>
    <row r="330" spans="1:13" s="59" customFormat="1" ht="12.75" customHeight="1" x14ac:dyDescent="0.25">
      <c r="A330" s="53" t="s">
        <v>1115</v>
      </c>
      <c r="B330" s="54" t="s">
        <v>1116</v>
      </c>
      <c r="C330" s="53" t="s">
        <v>2</v>
      </c>
      <c r="D330" s="57" t="s">
        <v>2321</v>
      </c>
      <c r="E330" s="56"/>
      <c r="F330" s="56"/>
      <c r="G330" s="57"/>
      <c r="H330" s="57"/>
      <c r="I330" s="57"/>
      <c r="J330" s="57"/>
      <c r="K330" s="57" t="s">
        <v>2445</v>
      </c>
      <c r="L330" s="58">
        <v>84.995000000000005</v>
      </c>
      <c r="M330" s="58">
        <v>0.44644699999999998</v>
      </c>
    </row>
    <row r="331" spans="1:13" s="59" customFormat="1" ht="12.75" customHeight="1" x14ac:dyDescent="0.25">
      <c r="A331" s="53" t="s">
        <v>1121</v>
      </c>
      <c r="B331" s="54" t="s">
        <v>1122</v>
      </c>
      <c r="C331" s="53" t="s">
        <v>2</v>
      </c>
      <c r="D331" s="57" t="s">
        <v>2360</v>
      </c>
      <c r="E331" s="56"/>
      <c r="F331" s="56"/>
      <c r="G331" s="57"/>
      <c r="H331" s="57"/>
      <c r="I331" s="57"/>
      <c r="J331" s="57"/>
      <c r="K331" s="57" t="s">
        <v>2445</v>
      </c>
      <c r="L331" s="58">
        <v>715.87199999999996</v>
      </c>
      <c r="M331" s="58">
        <v>3.1384669999999999</v>
      </c>
    </row>
    <row r="332" spans="1:13" s="59" customFormat="1" ht="12.75" customHeight="1" x14ac:dyDescent="0.25">
      <c r="A332" s="53" t="s">
        <v>1125</v>
      </c>
      <c r="B332" s="54" t="s">
        <v>1126</v>
      </c>
      <c r="C332" s="53" t="s">
        <v>2</v>
      </c>
      <c r="D332" s="57" t="s">
        <v>2325</v>
      </c>
      <c r="E332" s="56"/>
      <c r="F332" s="56"/>
      <c r="G332" s="57"/>
      <c r="H332" s="57"/>
      <c r="I332" s="57"/>
      <c r="J332" s="57"/>
      <c r="K332" s="57" t="s">
        <v>2445</v>
      </c>
      <c r="L332" s="58">
        <v>202.36699999999999</v>
      </c>
      <c r="M332" s="58">
        <v>0.28293699999999999</v>
      </c>
    </row>
    <row r="333" spans="1:13" s="59" customFormat="1" ht="12.75" customHeight="1" x14ac:dyDescent="0.25">
      <c r="A333" s="53" t="s">
        <v>1129</v>
      </c>
      <c r="B333" s="54" t="s">
        <v>1130</v>
      </c>
      <c r="C333" s="53" t="s">
        <v>2</v>
      </c>
      <c r="D333" s="57" t="s">
        <v>2360</v>
      </c>
      <c r="E333" s="56"/>
      <c r="F333" s="56"/>
      <c r="G333" s="57"/>
      <c r="H333" s="57"/>
      <c r="I333" s="57"/>
      <c r="J333" s="57"/>
      <c r="K333" s="57" t="s">
        <v>2445</v>
      </c>
      <c r="L333" s="58">
        <v>72.06</v>
      </c>
      <c r="M333" s="58">
        <v>7.3097999999999996E-2</v>
      </c>
    </row>
    <row r="334" spans="1:13" s="59" customFormat="1" ht="12.75" customHeight="1" x14ac:dyDescent="0.25">
      <c r="A334" s="53" t="s">
        <v>1131</v>
      </c>
      <c r="B334" s="54" t="s">
        <v>1132</v>
      </c>
      <c r="C334" s="53" t="s">
        <v>2</v>
      </c>
      <c r="D334" s="57" t="s">
        <v>2357</v>
      </c>
      <c r="E334" s="56"/>
      <c r="F334" s="56"/>
      <c r="G334" s="57"/>
      <c r="H334" s="57"/>
      <c r="I334" s="57"/>
      <c r="J334" s="57"/>
      <c r="K334" s="57" t="s">
        <v>2445</v>
      </c>
      <c r="L334" s="58">
        <v>415.20699999999999</v>
      </c>
      <c r="M334" s="58">
        <v>0.57243100000000002</v>
      </c>
    </row>
    <row r="335" spans="1:13" s="59" customFormat="1" ht="12.75" customHeight="1" x14ac:dyDescent="0.25">
      <c r="A335" s="53" t="s">
        <v>1133</v>
      </c>
      <c r="B335" s="54" t="s">
        <v>1134</v>
      </c>
      <c r="C335" s="53" t="s">
        <v>2</v>
      </c>
      <c r="D335" s="57" t="s">
        <v>2376</v>
      </c>
      <c r="E335" s="56"/>
      <c r="F335" s="56"/>
      <c r="G335" s="57"/>
      <c r="H335" s="57"/>
      <c r="I335" s="57"/>
      <c r="J335" s="57"/>
      <c r="K335" s="57" t="s">
        <v>2445</v>
      </c>
      <c r="L335" s="58">
        <v>1366.6849999999999</v>
      </c>
      <c r="M335" s="58">
        <v>1.6592439999999999</v>
      </c>
    </row>
    <row r="336" spans="1:13" s="59" customFormat="1" ht="12.75" customHeight="1" x14ac:dyDescent="0.25">
      <c r="A336" s="53" t="s">
        <v>1135</v>
      </c>
      <c r="B336" s="54" t="s">
        <v>1136</v>
      </c>
      <c r="C336" s="53" t="s">
        <v>2</v>
      </c>
      <c r="D336" s="57" t="s">
        <v>2360</v>
      </c>
      <c r="E336" s="56"/>
      <c r="F336" s="56"/>
      <c r="G336" s="57"/>
      <c r="H336" s="57"/>
      <c r="I336" s="57"/>
      <c r="J336" s="57"/>
      <c r="K336" s="57" t="s">
        <v>2445</v>
      </c>
      <c r="L336" s="58">
        <v>1.4239999999999999</v>
      </c>
      <c r="M336" s="58">
        <v>1.5820000000000001E-3</v>
      </c>
    </row>
    <row r="337" spans="1:13" s="59" customFormat="1" ht="12.75" customHeight="1" x14ac:dyDescent="0.25">
      <c r="A337" s="53" t="s">
        <v>1137</v>
      </c>
      <c r="B337" s="54" t="s">
        <v>1138</v>
      </c>
      <c r="C337" s="53" t="s">
        <v>2</v>
      </c>
      <c r="D337" s="57" t="s">
        <v>2376</v>
      </c>
      <c r="E337" s="56"/>
      <c r="F337" s="56"/>
      <c r="G337" s="57"/>
      <c r="H337" s="57"/>
      <c r="I337" s="57"/>
      <c r="J337" s="57"/>
      <c r="K337" s="57" t="s">
        <v>2445</v>
      </c>
      <c r="L337" s="58">
        <v>1404.3979999999999</v>
      </c>
      <c r="M337" s="58">
        <v>1.2849809999999999</v>
      </c>
    </row>
    <row r="338" spans="1:13" s="6" customFormat="1" ht="12.75" customHeight="1" x14ac:dyDescent="0.25">
      <c r="A338" s="19" t="s">
        <v>1149</v>
      </c>
      <c r="B338" s="22" t="s">
        <v>1150</v>
      </c>
      <c r="C338" s="19" t="s">
        <v>2</v>
      </c>
      <c r="D338" s="27" t="s">
        <v>2408</v>
      </c>
      <c r="E338" s="88"/>
      <c r="F338" s="88"/>
      <c r="G338" s="27"/>
      <c r="H338" s="27"/>
      <c r="I338" s="27"/>
      <c r="J338" s="27"/>
      <c r="K338" s="27"/>
      <c r="L338" s="5">
        <v>0</v>
      </c>
      <c r="M338" s="5">
        <v>0</v>
      </c>
    </row>
    <row r="339" spans="1:13" s="6" customFormat="1" ht="12.75" customHeight="1" x14ac:dyDescent="0.25">
      <c r="A339" s="19" t="s">
        <v>1151</v>
      </c>
      <c r="B339" s="22" t="s">
        <v>1152</v>
      </c>
      <c r="C339" s="19" t="s">
        <v>2</v>
      </c>
      <c r="D339" s="27" t="s">
        <v>2409</v>
      </c>
      <c r="E339" s="88"/>
      <c r="F339" s="88"/>
      <c r="G339" s="27"/>
      <c r="H339" s="27"/>
      <c r="I339" s="27"/>
      <c r="J339" s="27"/>
      <c r="K339" s="27"/>
      <c r="L339" s="5">
        <v>0</v>
      </c>
      <c r="M339" s="5">
        <v>0</v>
      </c>
    </row>
    <row r="340" spans="1:13" s="59" customFormat="1" ht="12.75" customHeight="1" x14ac:dyDescent="0.25">
      <c r="A340" s="53" t="s">
        <v>2180</v>
      </c>
      <c r="B340" s="54" t="s">
        <v>2181</v>
      </c>
      <c r="C340" s="53" t="s">
        <v>2</v>
      </c>
      <c r="D340" s="57" t="s">
        <v>2411</v>
      </c>
      <c r="E340" s="56"/>
      <c r="F340" s="56"/>
      <c r="G340" s="57"/>
      <c r="H340" s="57"/>
      <c r="I340" s="57"/>
      <c r="J340" s="57"/>
      <c r="K340" s="57" t="s">
        <v>2445</v>
      </c>
      <c r="L340" s="58">
        <v>0</v>
      </c>
      <c r="M340" s="58">
        <v>0</v>
      </c>
    </row>
    <row r="341" spans="1:13" s="6" customFormat="1" ht="12.75" customHeight="1" x14ac:dyDescent="0.25">
      <c r="A341" s="19" t="s">
        <v>2184</v>
      </c>
      <c r="B341" s="22" t="s">
        <v>2185</v>
      </c>
      <c r="C341" s="19" t="s">
        <v>2</v>
      </c>
      <c r="D341" s="27" t="s">
        <v>2410</v>
      </c>
      <c r="E341" s="88"/>
      <c r="F341" s="88"/>
      <c r="G341" s="27"/>
      <c r="H341" s="27"/>
      <c r="I341" s="27"/>
      <c r="J341" s="27"/>
      <c r="K341" s="27"/>
      <c r="L341" s="5">
        <v>0</v>
      </c>
      <c r="M341" s="5">
        <v>0</v>
      </c>
    </row>
    <row r="342" spans="1:13" s="59" customFormat="1" ht="12.75" customHeight="1" x14ac:dyDescent="0.25">
      <c r="A342" s="53" t="s">
        <v>1155</v>
      </c>
      <c r="B342" s="54" t="s">
        <v>1156</v>
      </c>
      <c r="C342" s="53" t="s">
        <v>2</v>
      </c>
      <c r="D342" s="57" t="s">
        <v>2411</v>
      </c>
      <c r="E342" s="56"/>
      <c r="F342" s="56"/>
      <c r="G342" s="57"/>
      <c r="H342" s="57"/>
      <c r="I342" s="57"/>
      <c r="J342" s="57"/>
      <c r="K342" s="57" t="s">
        <v>2445</v>
      </c>
      <c r="L342" s="58">
        <v>0</v>
      </c>
      <c r="M342" s="58">
        <v>0</v>
      </c>
    </row>
    <row r="343" spans="1:13" s="6" customFormat="1" ht="12.75" customHeight="1" x14ac:dyDescent="0.25">
      <c r="A343" s="19" t="s">
        <v>1157</v>
      </c>
      <c r="B343" s="22" t="s">
        <v>1158</v>
      </c>
      <c r="C343" s="19" t="s">
        <v>2</v>
      </c>
      <c r="D343" s="27" t="s">
        <v>2410</v>
      </c>
      <c r="E343" s="88"/>
      <c r="F343" s="88"/>
      <c r="G343" s="27"/>
      <c r="H343" s="27"/>
      <c r="I343" s="27"/>
      <c r="J343" s="27"/>
      <c r="K343" s="27"/>
      <c r="L343" s="5">
        <v>0</v>
      </c>
      <c r="M343" s="5">
        <v>0</v>
      </c>
    </row>
    <row r="344" spans="1:13" s="6" customFormat="1" ht="12.75" customHeight="1" x14ac:dyDescent="0.25">
      <c r="A344" s="19" t="s">
        <v>1163</v>
      </c>
      <c r="B344" s="22" t="s">
        <v>1164</v>
      </c>
      <c r="C344" s="19" t="s">
        <v>2</v>
      </c>
      <c r="D344" s="27" t="s">
        <v>2412</v>
      </c>
      <c r="E344" s="88"/>
      <c r="F344" s="88"/>
      <c r="G344" s="27"/>
      <c r="H344" s="27"/>
      <c r="I344" s="27"/>
      <c r="J344" s="27"/>
      <c r="K344" s="27"/>
      <c r="L344" s="5">
        <v>0</v>
      </c>
      <c r="M344" s="5">
        <v>0</v>
      </c>
    </row>
    <row r="345" spans="1:13" s="59" customFormat="1" ht="12.75" customHeight="1" x14ac:dyDescent="0.25">
      <c r="A345" s="53" t="s">
        <v>1165</v>
      </c>
      <c r="B345" s="54" t="s">
        <v>1166</v>
      </c>
      <c r="C345" s="53" t="s">
        <v>2</v>
      </c>
      <c r="D345" s="57" t="s">
        <v>2413</v>
      </c>
      <c r="E345" s="56"/>
      <c r="F345" s="56"/>
      <c r="G345" s="57"/>
      <c r="H345" s="57"/>
      <c r="I345" s="57"/>
      <c r="J345" s="57"/>
      <c r="K345" s="57" t="s">
        <v>2445</v>
      </c>
      <c r="L345" s="58">
        <v>0.95199999999999996</v>
      </c>
      <c r="M345" s="58">
        <v>2.5850000000000001E-3</v>
      </c>
    </row>
    <row r="346" spans="1:13" s="6" customFormat="1" ht="12.75" customHeight="1" x14ac:dyDescent="0.25">
      <c r="A346" s="19" t="s">
        <v>1169</v>
      </c>
      <c r="B346" s="22" t="s">
        <v>1170</v>
      </c>
      <c r="C346" s="19" t="s">
        <v>2</v>
      </c>
      <c r="D346" s="27" t="s">
        <v>2414</v>
      </c>
      <c r="E346" s="88"/>
      <c r="F346" s="88"/>
      <c r="G346" s="27"/>
      <c r="H346" s="27"/>
      <c r="I346" s="27"/>
      <c r="J346" s="27"/>
      <c r="K346" s="27"/>
      <c r="L346" s="5">
        <v>11.566000000000001</v>
      </c>
      <c r="M346" s="5">
        <v>1.3395000000000001E-2</v>
      </c>
    </row>
    <row r="347" spans="1:13" s="6" customFormat="1" ht="12.75" customHeight="1" x14ac:dyDescent="0.25">
      <c r="A347" s="19" t="s">
        <v>1175</v>
      </c>
      <c r="B347" s="22" t="s">
        <v>1176</v>
      </c>
      <c r="C347" s="19" t="s">
        <v>2</v>
      </c>
      <c r="D347" s="27" t="s">
        <v>2415</v>
      </c>
      <c r="E347" s="88"/>
      <c r="F347" s="88"/>
      <c r="G347" s="27"/>
      <c r="H347" s="27"/>
      <c r="I347" s="27"/>
      <c r="J347" s="27"/>
      <c r="K347" s="27"/>
      <c r="L347" s="5">
        <v>0</v>
      </c>
      <c r="M347" s="5">
        <v>0</v>
      </c>
    </row>
    <row r="348" spans="1:13" s="6" customFormat="1" ht="12.75" customHeight="1" x14ac:dyDescent="0.25">
      <c r="A348" s="19" t="s">
        <v>1185</v>
      </c>
      <c r="B348" s="22" t="s">
        <v>1186</v>
      </c>
      <c r="C348" s="19" t="s">
        <v>2</v>
      </c>
      <c r="D348" s="27" t="s">
        <v>2416</v>
      </c>
      <c r="E348" s="88"/>
      <c r="F348" s="88"/>
      <c r="G348" s="27"/>
      <c r="H348" s="27"/>
      <c r="I348" s="27"/>
      <c r="J348" s="27"/>
      <c r="K348" s="27"/>
      <c r="L348" s="5">
        <v>4.1749999999999998</v>
      </c>
      <c r="M348" s="5">
        <v>1.7129999999999999E-3</v>
      </c>
    </row>
    <row r="349" spans="1:13" s="6" customFormat="1" ht="12.75" customHeight="1" x14ac:dyDescent="0.25">
      <c r="A349" s="19" t="s">
        <v>1187</v>
      </c>
      <c r="B349" s="22" t="s">
        <v>1188</v>
      </c>
      <c r="C349" s="19" t="s">
        <v>2</v>
      </c>
      <c r="D349" s="27" t="s">
        <v>2417</v>
      </c>
      <c r="E349" s="88"/>
      <c r="F349" s="88"/>
      <c r="G349" s="27"/>
      <c r="H349" s="27"/>
      <c r="I349" s="27"/>
      <c r="J349" s="27"/>
      <c r="K349" s="27"/>
      <c r="L349" s="5">
        <v>6</v>
      </c>
      <c r="M349" s="5">
        <v>2.5200000000000001E-3</v>
      </c>
    </row>
    <row r="350" spans="1:13" s="6" customFormat="1" ht="12.75" customHeight="1" x14ac:dyDescent="0.25">
      <c r="A350" s="19" t="s">
        <v>1189</v>
      </c>
      <c r="B350" s="22" t="s">
        <v>1190</v>
      </c>
      <c r="C350" s="19" t="s">
        <v>2</v>
      </c>
      <c r="D350" s="27" t="s">
        <v>2416</v>
      </c>
      <c r="E350" s="88"/>
      <c r="F350" s="88"/>
      <c r="G350" s="27"/>
      <c r="H350" s="27"/>
      <c r="I350" s="27"/>
      <c r="J350" s="27"/>
      <c r="K350" s="27"/>
      <c r="L350" s="5">
        <v>4.6369999999999996</v>
      </c>
      <c r="M350" s="5">
        <v>1.655E-3</v>
      </c>
    </row>
    <row r="351" spans="1:13" s="6" customFormat="1" ht="12.75" customHeight="1" x14ac:dyDescent="0.25">
      <c r="A351" s="19" t="s">
        <v>1191</v>
      </c>
      <c r="B351" s="22" t="s">
        <v>1192</v>
      </c>
      <c r="C351" s="19" t="s">
        <v>2</v>
      </c>
      <c r="D351" s="27" t="s">
        <v>2417</v>
      </c>
      <c r="E351" s="88"/>
      <c r="F351" s="88"/>
      <c r="G351" s="27"/>
      <c r="H351" s="27"/>
      <c r="I351" s="27"/>
      <c r="J351" s="27"/>
      <c r="K351" s="27"/>
      <c r="L351" s="5">
        <v>0</v>
      </c>
      <c r="M351" s="5">
        <v>0</v>
      </c>
    </row>
    <row r="352" spans="1:13" s="6" customFormat="1" ht="12.75" customHeight="1" x14ac:dyDescent="0.25">
      <c r="A352" s="19" t="s">
        <v>1193</v>
      </c>
      <c r="B352" s="22" t="s">
        <v>1194</v>
      </c>
      <c r="C352" s="19" t="s">
        <v>2</v>
      </c>
      <c r="D352" s="27" t="s">
        <v>2418</v>
      </c>
      <c r="E352" s="88"/>
      <c r="F352" s="88"/>
      <c r="G352" s="27"/>
      <c r="H352" s="27"/>
      <c r="I352" s="27"/>
      <c r="J352" s="27"/>
      <c r="K352" s="27"/>
      <c r="L352" s="5">
        <v>0</v>
      </c>
      <c r="M352" s="5">
        <v>0</v>
      </c>
    </row>
    <row r="353" spans="1:13" s="6" customFormat="1" ht="12.75" customHeight="1" x14ac:dyDescent="0.25">
      <c r="A353" s="19" t="s">
        <v>1201</v>
      </c>
      <c r="B353" s="22" t="s">
        <v>1202</v>
      </c>
      <c r="C353" s="19" t="s">
        <v>2</v>
      </c>
      <c r="D353" s="27" t="s">
        <v>2418</v>
      </c>
      <c r="E353" s="88"/>
      <c r="F353" s="88"/>
      <c r="G353" s="27"/>
      <c r="H353" s="27"/>
      <c r="I353" s="27"/>
      <c r="J353" s="27"/>
      <c r="K353" s="27"/>
      <c r="L353" s="5">
        <v>31.14</v>
      </c>
      <c r="M353" s="5">
        <v>6.3200000000000006E-2</v>
      </c>
    </row>
    <row r="354" spans="1:13" s="59" customFormat="1" ht="12.75" customHeight="1" x14ac:dyDescent="0.25">
      <c r="A354" s="53" t="s">
        <v>1207</v>
      </c>
      <c r="B354" s="54" t="s">
        <v>1208</v>
      </c>
      <c r="C354" s="53" t="s">
        <v>2</v>
      </c>
      <c r="D354" s="55">
        <v>0</v>
      </c>
      <c r="E354" s="56"/>
      <c r="F354" s="56"/>
      <c r="G354" s="57"/>
      <c r="H354" s="57"/>
      <c r="I354" s="57"/>
      <c r="J354" s="57"/>
      <c r="K354" s="57" t="s">
        <v>2445</v>
      </c>
      <c r="L354" s="58">
        <v>0</v>
      </c>
      <c r="M354" s="58">
        <v>0</v>
      </c>
    </row>
    <row r="355" spans="1:13" s="59" customFormat="1" ht="12.75" customHeight="1" x14ac:dyDescent="0.25">
      <c r="A355" s="53" t="s">
        <v>1211</v>
      </c>
      <c r="B355" s="54" t="s">
        <v>1212</v>
      </c>
      <c r="C355" s="53" t="s">
        <v>2</v>
      </c>
      <c r="D355" s="57" t="s">
        <v>2381</v>
      </c>
      <c r="E355" s="56"/>
      <c r="F355" s="56"/>
      <c r="G355" s="57"/>
      <c r="H355" s="57"/>
      <c r="I355" s="57"/>
      <c r="J355" s="57"/>
      <c r="K355" s="57" t="s">
        <v>2445</v>
      </c>
      <c r="L355" s="58">
        <v>55040.790999999997</v>
      </c>
      <c r="M355" s="58">
        <v>50.857351000000001</v>
      </c>
    </row>
    <row r="356" spans="1:13" s="59" customFormat="1" ht="12.75" customHeight="1" x14ac:dyDescent="0.25">
      <c r="A356" s="53" t="s">
        <v>1215</v>
      </c>
      <c r="B356" s="54" t="s">
        <v>1216</v>
      </c>
      <c r="C356" s="53" t="s">
        <v>2</v>
      </c>
      <c r="D356" s="57" t="s">
        <v>2356</v>
      </c>
      <c r="E356" s="56"/>
      <c r="F356" s="56"/>
      <c r="G356" s="57"/>
      <c r="H356" s="57"/>
      <c r="I356" s="57"/>
      <c r="J356" s="57"/>
      <c r="K356" s="57" t="s">
        <v>2445</v>
      </c>
      <c r="L356" s="58">
        <v>18163.075000000001</v>
      </c>
      <c r="M356" s="58">
        <v>18.744907000000001</v>
      </c>
    </row>
    <row r="357" spans="1:13" s="59" customFormat="1" ht="12.75" customHeight="1" x14ac:dyDescent="0.25">
      <c r="A357" s="53" t="s">
        <v>1217</v>
      </c>
      <c r="B357" s="54" t="s">
        <v>1218</v>
      </c>
      <c r="C357" s="53" t="s">
        <v>2</v>
      </c>
      <c r="D357" s="57" t="s">
        <v>2376</v>
      </c>
      <c r="E357" s="56"/>
      <c r="F357" s="56"/>
      <c r="G357" s="57"/>
      <c r="H357" s="57"/>
      <c r="I357" s="57"/>
      <c r="J357" s="57"/>
      <c r="K357" s="57" t="s">
        <v>2445</v>
      </c>
      <c r="L357" s="58">
        <v>2184.9409999999998</v>
      </c>
      <c r="M357" s="58">
        <v>5.3902929999999998</v>
      </c>
    </row>
    <row r="358" spans="1:13" s="59" customFormat="1" ht="12.75" customHeight="1" x14ac:dyDescent="0.25">
      <c r="A358" s="53" t="s">
        <v>1219</v>
      </c>
      <c r="B358" s="54" t="s">
        <v>1220</v>
      </c>
      <c r="C358" s="53" t="s">
        <v>2</v>
      </c>
      <c r="D358" s="57" t="s">
        <v>2376</v>
      </c>
      <c r="E358" s="56"/>
      <c r="F358" s="56"/>
      <c r="G358" s="57"/>
      <c r="H358" s="57"/>
      <c r="I358" s="57"/>
      <c r="J358" s="57"/>
      <c r="K358" s="57" t="s">
        <v>2445</v>
      </c>
      <c r="L358" s="58">
        <v>36793.567999999999</v>
      </c>
      <c r="M358" s="58">
        <v>35.043236</v>
      </c>
    </row>
    <row r="359" spans="1:13" s="59" customFormat="1" ht="12.75" customHeight="1" x14ac:dyDescent="0.25">
      <c r="A359" s="53" t="s">
        <v>1223</v>
      </c>
      <c r="B359" s="54" t="s">
        <v>1224</v>
      </c>
      <c r="C359" s="53" t="s">
        <v>2</v>
      </c>
      <c r="D359" s="57" t="s">
        <v>2376</v>
      </c>
      <c r="E359" s="56"/>
      <c r="F359" s="56"/>
      <c r="G359" s="57"/>
      <c r="H359" s="57"/>
      <c r="I359" s="57"/>
      <c r="J359" s="57"/>
      <c r="K359" s="57" t="s">
        <v>2445</v>
      </c>
      <c r="L359" s="58">
        <v>11208.674000000001</v>
      </c>
      <c r="M359" s="58">
        <v>11.657921</v>
      </c>
    </row>
    <row r="360" spans="1:13" s="6" customFormat="1" ht="12.75" customHeight="1" x14ac:dyDescent="0.25">
      <c r="A360" s="18" t="s">
        <v>1225</v>
      </c>
      <c r="B360" s="22" t="s">
        <v>1226</v>
      </c>
      <c r="C360" s="19" t="s">
        <v>2</v>
      </c>
      <c r="D360" s="27" t="s">
        <v>2369</v>
      </c>
      <c r="E360" s="88"/>
      <c r="F360" s="88">
        <v>8900</v>
      </c>
      <c r="G360" s="27">
        <v>100</v>
      </c>
      <c r="H360" s="27"/>
      <c r="I360" s="27"/>
      <c r="J360" s="27"/>
      <c r="K360" s="27"/>
      <c r="L360" s="5">
        <v>2149.5929999999998</v>
      </c>
      <c r="M360" s="5">
        <v>0.85530399999999995</v>
      </c>
    </row>
    <row r="361" spans="1:13" s="6" customFormat="1" ht="12.75" customHeight="1" x14ac:dyDescent="0.25">
      <c r="A361" s="18" t="s">
        <v>1227</v>
      </c>
      <c r="B361" s="22" t="s">
        <v>1228</v>
      </c>
      <c r="C361" s="19" t="s">
        <v>2</v>
      </c>
      <c r="D361" s="38" t="s">
        <v>2369</v>
      </c>
      <c r="E361" s="88"/>
      <c r="F361" s="88">
        <v>8900</v>
      </c>
      <c r="G361" s="27">
        <v>100</v>
      </c>
      <c r="H361" s="27"/>
      <c r="I361" s="27"/>
      <c r="J361" s="27"/>
      <c r="K361" s="27"/>
      <c r="L361" s="5">
        <v>3509.45</v>
      </c>
      <c r="M361" s="5">
        <v>9.4975939999999994</v>
      </c>
    </row>
    <row r="362" spans="1:13" s="6" customFormat="1" ht="12.75" customHeight="1" x14ac:dyDescent="0.25">
      <c r="A362" s="18" t="s">
        <v>1229</v>
      </c>
      <c r="B362" s="22" t="s">
        <v>1230</v>
      </c>
      <c r="C362" s="19" t="s">
        <v>2</v>
      </c>
      <c r="D362" s="27" t="s">
        <v>2369</v>
      </c>
      <c r="E362" s="88"/>
      <c r="F362" s="88">
        <v>8900</v>
      </c>
      <c r="G362" s="27">
        <v>100</v>
      </c>
      <c r="H362" s="27"/>
      <c r="I362" s="27"/>
      <c r="J362" s="27"/>
      <c r="K362" s="27"/>
      <c r="L362" s="5">
        <v>202.70599999999999</v>
      </c>
      <c r="M362" s="5">
        <v>0.252278</v>
      </c>
    </row>
    <row r="363" spans="1:13" s="6" customFormat="1" ht="12.75" customHeight="1" x14ac:dyDescent="0.25">
      <c r="A363" s="18" t="s">
        <v>1231</v>
      </c>
      <c r="B363" s="22" t="s">
        <v>1232</v>
      </c>
      <c r="C363" s="19" t="s">
        <v>2</v>
      </c>
      <c r="D363" s="27" t="s">
        <v>2369</v>
      </c>
      <c r="E363" s="88"/>
      <c r="F363" s="88">
        <v>8900</v>
      </c>
      <c r="G363" s="27">
        <v>100</v>
      </c>
      <c r="H363" s="27"/>
      <c r="I363" s="27"/>
      <c r="J363" s="27"/>
      <c r="K363" s="27"/>
      <c r="L363" s="5">
        <v>220.839</v>
      </c>
      <c r="M363" s="5">
        <v>0.37088300000000002</v>
      </c>
    </row>
    <row r="364" spans="1:13" s="82" customFormat="1" ht="12.75" customHeight="1" x14ac:dyDescent="0.25">
      <c r="A364" s="83" t="s">
        <v>2542</v>
      </c>
      <c r="B364" s="31" t="s">
        <v>2454</v>
      </c>
      <c r="C364" s="30"/>
      <c r="D364" s="32"/>
      <c r="E364" s="33"/>
      <c r="F364" s="33">
        <v>8900</v>
      </c>
      <c r="G364" s="32">
        <v>100</v>
      </c>
      <c r="H364" s="32"/>
      <c r="I364" s="32"/>
      <c r="J364" s="32"/>
      <c r="K364" s="32"/>
      <c r="L364" s="15">
        <v>6082.5879999999997</v>
      </c>
      <c r="M364" s="81">
        <v>10.976058999999999</v>
      </c>
    </row>
    <row r="365" spans="1:13" s="6" customFormat="1" ht="12.75" customHeight="1" x14ac:dyDescent="0.25">
      <c r="A365" s="18" t="s">
        <v>1233</v>
      </c>
      <c r="B365" s="22" t="s">
        <v>1234</v>
      </c>
      <c r="C365" s="19" t="s">
        <v>2</v>
      </c>
      <c r="D365" s="38" t="s">
        <v>2369</v>
      </c>
      <c r="E365" s="88"/>
      <c r="F365" s="88" t="s">
        <v>2544</v>
      </c>
      <c r="G365" s="27">
        <v>100</v>
      </c>
      <c r="H365" s="27"/>
      <c r="I365" s="27"/>
      <c r="J365" s="27"/>
      <c r="K365" s="27"/>
      <c r="L365" s="5">
        <v>2712.0230000000001</v>
      </c>
      <c r="M365" s="5">
        <v>2.6351330000000002</v>
      </c>
    </row>
    <row r="366" spans="1:13" s="6" customFormat="1" ht="12.75" customHeight="1" x14ac:dyDescent="0.25">
      <c r="A366" s="18" t="s">
        <v>1235</v>
      </c>
      <c r="B366" s="22" t="s">
        <v>1236</v>
      </c>
      <c r="C366" s="19" t="s">
        <v>2</v>
      </c>
      <c r="D366" s="38" t="s">
        <v>2369</v>
      </c>
      <c r="E366" s="88"/>
      <c r="F366" s="88" t="s">
        <v>2544</v>
      </c>
      <c r="G366" s="27">
        <v>100</v>
      </c>
      <c r="H366" s="27"/>
      <c r="I366" s="27"/>
      <c r="J366" s="27"/>
      <c r="K366" s="27"/>
      <c r="L366" s="5">
        <v>5921.73</v>
      </c>
      <c r="M366" s="5">
        <v>6.5198229999999997</v>
      </c>
    </row>
    <row r="367" spans="1:13" s="6" customFormat="1" ht="12.75" customHeight="1" x14ac:dyDescent="0.25">
      <c r="A367" s="18" t="s">
        <v>1237</v>
      </c>
      <c r="B367" s="22" t="s">
        <v>1238</v>
      </c>
      <c r="C367" s="19" t="s">
        <v>2</v>
      </c>
      <c r="D367" s="38" t="s">
        <v>2369</v>
      </c>
      <c r="E367" s="88"/>
      <c r="F367" s="88" t="s">
        <v>2544</v>
      </c>
      <c r="G367" s="27">
        <v>100</v>
      </c>
      <c r="H367" s="27"/>
      <c r="I367" s="27"/>
      <c r="J367" s="27"/>
      <c r="K367" s="27"/>
      <c r="L367" s="5">
        <v>274.74200000000002</v>
      </c>
      <c r="M367" s="5">
        <v>0.33488600000000002</v>
      </c>
    </row>
    <row r="368" spans="1:13" s="6" customFormat="1" ht="12.75" customHeight="1" x14ac:dyDescent="0.25">
      <c r="A368" s="18" t="s">
        <v>1239</v>
      </c>
      <c r="B368" s="22" t="s">
        <v>1240</v>
      </c>
      <c r="C368" s="19" t="s">
        <v>2</v>
      </c>
      <c r="D368" s="27" t="s">
        <v>2369</v>
      </c>
      <c r="E368" s="88"/>
      <c r="F368" s="88" t="s">
        <v>2544</v>
      </c>
      <c r="G368" s="27">
        <v>100</v>
      </c>
      <c r="H368" s="27"/>
      <c r="I368" s="27"/>
      <c r="J368" s="27"/>
      <c r="K368" s="27"/>
      <c r="L368" s="5">
        <v>99.941000000000003</v>
      </c>
      <c r="M368" s="5">
        <v>0.14758099999999999</v>
      </c>
    </row>
    <row r="369" spans="1:13" s="82" customFormat="1" ht="12.75" customHeight="1" x14ac:dyDescent="0.25">
      <c r="A369" s="83" t="s">
        <v>2543</v>
      </c>
      <c r="B369" s="31" t="s">
        <v>2454</v>
      </c>
      <c r="C369" s="30"/>
      <c r="D369" s="32"/>
      <c r="E369" s="33"/>
      <c r="F369" s="33">
        <v>30000</v>
      </c>
      <c r="G369" s="32">
        <v>100</v>
      </c>
      <c r="H369" s="32"/>
      <c r="I369" s="32"/>
      <c r="J369" s="32"/>
      <c r="K369" s="32"/>
      <c r="L369" s="15">
        <v>9008.4360000000015</v>
      </c>
      <c r="M369" s="81">
        <v>9.6374230000000001</v>
      </c>
    </row>
    <row r="370" spans="1:13" s="59" customFormat="1" ht="12.75" customHeight="1" x14ac:dyDescent="0.25">
      <c r="A370" s="53" t="s">
        <v>1249</v>
      </c>
      <c r="B370" s="54" t="s">
        <v>1250</v>
      </c>
      <c r="C370" s="53" t="s">
        <v>2</v>
      </c>
      <c r="D370" s="57" t="s">
        <v>2369</v>
      </c>
      <c r="E370" s="56"/>
      <c r="F370" s="56"/>
      <c r="G370" s="57"/>
      <c r="H370" s="57"/>
      <c r="I370" s="57"/>
      <c r="J370" s="57"/>
      <c r="K370" s="62" t="s">
        <v>2445</v>
      </c>
      <c r="L370" s="58">
        <v>0</v>
      </c>
      <c r="M370" s="58">
        <v>0</v>
      </c>
    </row>
    <row r="371" spans="1:13" s="59" customFormat="1" ht="12.75" customHeight="1" x14ac:dyDescent="0.25">
      <c r="A371" s="53" t="s">
        <v>1251</v>
      </c>
      <c r="B371" s="54" t="s">
        <v>1252</v>
      </c>
      <c r="C371" s="53" t="s">
        <v>2</v>
      </c>
      <c r="D371" s="57" t="s">
        <v>2381</v>
      </c>
      <c r="E371" s="56"/>
      <c r="F371" s="56"/>
      <c r="G371" s="57"/>
      <c r="H371" s="57"/>
      <c r="I371" s="57"/>
      <c r="J371" s="57"/>
      <c r="K371" s="57" t="s">
        <v>2445</v>
      </c>
      <c r="L371" s="58">
        <v>0</v>
      </c>
      <c r="M371" s="58">
        <v>0</v>
      </c>
    </row>
    <row r="372" spans="1:13" s="59" customFormat="1" ht="12.75" customHeight="1" x14ac:dyDescent="0.25">
      <c r="A372" s="53" t="s">
        <v>1253</v>
      </c>
      <c r="B372" s="54" t="s">
        <v>1254</v>
      </c>
      <c r="C372" s="53" t="s">
        <v>2</v>
      </c>
      <c r="D372" s="57" t="s">
        <v>2376</v>
      </c>
      <c r="E372" s="56"/>
      <c r="F372" s="56"/>
      <c r="G372" s="57"/>
      <c r="H372" s="57"/>
      <c r="I372" s="57"/>
      <c r="J372" s="57"/>
      <c r="K372" s="57" t="s">
        <v>2445</v>
      </c>
      <c r="L372" s="58">
        <v>66.106999999999999</v>
      </c>
      <c r="M372" s="58">
        <v>0.134825</v>
      </c>
    </row>
    <row r="373" spans="1:13" s="59" customFormat="1" ht="12.75" customHeight="1" x14ac:dyDescent="0.25">
      <c r="A373" s="53" t="s">
        <v>1259</v>
      </c>
      <c r="B373" s="54" t="s">
        <v>1260</v>
      </c>
      <c r="C373" s="53" t="s">
        <v>2</v>
      </c>
      <c r="D373" s="57" t="s">
        <v>2381</v>
      </c>
      <c r="E373" s="56"/>
      <c r="F373" s="56"/>
      <c r="G373" s="57"/>
      <c r="H373" s="57"/>
      <c r="I373" s="57"/>
      <c r="J373" s="57"/>
      <c r="K373" s="57" t="s">
        <v>2445</v>
      </c>
      <c r="L373" s="58">
        <v>2042.8019999999999</v>
      </c>
      <c r="M373" s="58">
        <v>4.7353680000000002</v>
      </c>
    </row>
    <row r="374" spans="1:13" s="59" customFormat="1" ht="12.75" customHeight="1" x14ac:dyDescent="0.25">
      <c r="A374" s="53" t="s">
        <v>1261</v>
      </c>
      <c r="B374" s="54" t="s">
        <v>1262</v>
      </c>
      <c r="C374" s="53" t="s">
        <v>2</v>
      </c>
      <c r="D374" s="57" t="s">
        <v>2381</v>
      </c>
      <c r="E374" s="56"/>
      <c r="F374" s="56"/>
      <c r="G374" s="57"/>
      <c r="H374" s="57"/>
      <c r="I374" s="57"/>
      <c r="J374" s="57"/>
      <c r="K374" s="57" t="s">
        <v>2445</v>
      </c>
      <c r="L374" s="58">
        <v>162.15299999999999</v>
      </c>
      <c r="M374" s="58">
        <v>0.38080000000000003</v>
      </c>
    </row>
    <row r="375" spans="1:13" s="59" customFormat="1" ht="12.75" customHeight="1" x14ac:dyDescent="0.25">
      <c r="A375" s="53" t="s">
        <v>1263</v>
      </c>
      <c r="B375" s="54" t="s">
        <v>1264</v>
      </c>
      <c r="C375" s="53" t="s">
        <v>2</v>
      </c>
      <c r="D375" s="57" t="s">
        <v>2419</v>
      </c>
      <c r="E375" s="56"/>
      <c r="F375" s="56"/>
      <c r="G375" s="57"/>
      <c r="H375" s="57"/>
      <c r="I375" s="57"/>
      <c r="J375" s="57"/>
      <c r="K375" s="57" t="s">
        <v>2445</v>
      </c>
      <c r="L375" s="58">
        <v>43.587000000000003</v>
      </c>
      <c r="M375" s="58">
        <v>0.18712000000000001</v>
      </c>
    </row>
    <row r="376" spans="1:13" s="59" customFormat="1" ht="12.75" customHeight="1" x14ac:dyDescent="0.25">
      <c r="A376" s="53" t="s">
        <v>1267</v>
      </c>
      <c r="B376" s="54" t="s">
        <v>1268</v>
      </c>
      <c r="C376" s="53" t="s">
        <v>2</v>
      </c>
      <c r="D376" s="57" t="s">
        <v>2420</v>
      </c>
      <c r="E376" s="56"/>
      <c r="F376" s="56"/>
      <c r="G376" s="57"/>
      <c r="H376" s="57"/>
      <c r="I376" s="57"/>
      <c r="J376" s="57"/>
      <c r="K376" s="57" t="s">
        <v>2445</v>
      </c>
      <c r="L376" s="58">
        <v>91.683999999999997</v>
      </c>
      <c r="M376" s="58">
        <v>9.4144000000000005E-2</v>
      </c>
    </row>
    <row r="377" spans="1:13" s="59" customFormat="1" ht="12.75" customHeight="1" x14ac:dyDescent="0.25">
      <c r="A377" s="53" t="s">
        <v>1269</v>
      </c>
      <c r="B377" s="54" t="s">
        <v>1270</v>
      </c>
      <c r="C377" s="53" t="s">
        <v>2</v>
      </c>
      <c r="D377" s="57" t="s">
        <v>2381</v>
      </c>
      <c r="E377" s="56"/>
      <c r="F377" s="56"/>
      <c r="G377" s="57"/>
      <c r="H377" s="57"/>
      <c r="I377" s="57"/>
      <c r="J377" s="57"/>
      <c r="K377" s="57" t="s">
        <v>2445</v>
      </c>
      <c r="L377" s="58">
        <v>168.958</v>
      </c>
      <c r="M377" s="58">
        <v>0.40214</v>
      </c>
    </row>
    <row r="378" spans="1:13" s="59" customFormat="1" ht="12.75" customHeight="1" x14ac:dyDescent="0.25">
      <c r="A378" s="53" t="s">
        <v>1271</v>
      </c>
      <c r="B378" s="54" t="s">
        <v>1272</v>
      </c>
      <c r="C378" s="53" t="s">
        <v>2</v>
      </c>
      <c r="D378" s="57" t="s">
        <v>2420</v>
      </c>
      <c r="E378" s="56"/>
      <c r="F378" s="56"/>
      <c r="G378" s="57"/>
      <c r="H378" s="57"/>
      <c r="I378" s="57"/>
      <c r="J378" s="57"/>
      <c r="K378" s="57" t="s">
        <v>2445</v>
      </c>
      <c r="L378" s="58">
        <v>175.83699999999999</v>
      </c>
      <c r="M378" s="58">
        <v>0.23025499999999999</v>
      </c>
    </row>
    <row r="379" spans="1:13" s="59" customFormat="1" ht="12.75" customHeight="1" x14ac:dyDescent="0.25">
      <c r="A379" s="53" t="s">
        <v>1273</v>
      </c>
      <c r="B379" s="54" t="s">
        <v>1274</v>
      </c>
      <c r="C379" s="53" t="s">
        <v>2</v>
      </c>
      <c r="D379" s="57" t="s">
        <v>2325</v>
      </c>
      <c r="E379" s="56"/>
      <c r="F379" s="56"/>
      <c r="G379" s="57"/>
      <c r="H379" s="57"/>
      <c r="I379" s="57"/>
      <c r="J379" s="57"/>
      <c r="K379" s="57" t="s">
        <v>2445</v>
      </c>
      <c r="L379" s="58">
        <v>42009.18</v>
      </c>
      <c r="M379" s="58">
        <v>51.171706</v>
      </c>
    </row>
    <row r="380" spans="1:13" s="59" customFormat="1" ht="12.75" customHeight="1" x14ac:dyDescent="0.25">
      <c r="A380" s="53" t="s">
        <v>1275</v>
      </c>
      <c r="B380" s="54" t="s">
        <v>1276</v>
      </c>
      <c r="C380" s="53" t="s">
        <v>2</v>
      </c>
      <c r="D380" s="57" t="s">
        <v>2321</v>
      </c>
      <c r="E380" s="56"/>
      <c r="F380" s="56"/>
      <c r="G380" s="57"/>
      <c r="H380" s="57"/>
      <c r="I380" s="57"/>
      <c r="J380" s="57"/>
      <c r="K380" s="57" t="s">
        <v>2445</v>
      </c>
      <c r="L380" s="58">
        <v>619.11699999999996</v>
      </c>
      <c r="M380" s="58">
        <v>0.56594900000000004</v>
      </c>
    </row>
    <row r="381" spans="1:13" s="59" customFormat="1" ht="12.75" customHeight="1" x14ac:dyDescent="0.25">
      <c r="A381" s="53" t="s">
        <v>1277</v>
      </c>
      <c r="B381" s="54" t="s">
        <v>1278</v>
      </c>
      <c r="C381" s="53" t="s">
        <v>2</v>
      </c>
      <c r="D381" s="57" t="s">
        <v>2376</v>
      </c>
      <c r="E381" s="56"/>
      <c r="F381" s="56"/>
      <c r="G381" s="57"/>
      <c r="H381" s="57"/>
      <c r="I381" s="57"/>
      <c r="J381" s="57"/>
      <c r="K381" s="57" t="s">
        <v>2445</v>
      </c>
      <c r="L381" s="58">
        <v>3452.277</v>
      </c>
      <c r="M381" s="58">
        <v>6.4732880000000002</v>
      </c>
    </row>
    <row r="382" spans="1:13" s="59" customFormat="1" ht="12.75" customHeight="1" x14ac:dyDescent="0.25">
      <c r="A382" s="53" t="s">
        <v>1281</v>
      </c>
      <c r="B382" s="54" t="s">
        <v>1282</v>
      </c>
      <c r="C382" s="53" t="s">
        <v>2</v>
      </c>
      <c r="D382" s="57" t="s">
        <v>2381</v>
      </c>
      <c r="E382" s="56"/>
      <c r="F382" s="56"/>
      <c r="G382" s="57"/>
      <c r="H382" s="57"/>
      <c r="I382" s="57"/>
      <c r="J382" s="57"/>
      <c r="K382" s="57" t="s">
        <v>2445</v>
      </c>
      <c r="L382" s="58">
        <v>1971.9190000000001</v>
      </c>
      <c r="M382" s="58">
        <v>2.8581840000000001</v>
      </c>
    </row>
    <row r="383" spans="1:13" s="59" customFormat="1" ht="12.75" customHeight="1" x14ac:dyDescent="0.25">
      <c r="A383" s="53" t="s">
        <v>1285</v>
      </c>
      <c r="B383" s="54" t="s">
        <v>1286</v>
      </c>
      <c r="C383" s="53" t="s">
        <v>2</v>
      </c>
      <c r="D383" s="57" t="s">
        <v>2381</v>
      </c>
      <c r="E383" s="56"/>
      <c r="F383" s="56"/>
      <c r="G383" s="57"/>
      <c r="H383" s="57"/>
      <c r="I383" s="57"/>
      <c r="J383" s="57"/>
      <c r="K383" s="57" t="s">
        <v>2445</v>
      </c>
      <c r="L383" s="58">
        <v>10230.545</v>
      </c>
      <c r="M383" s="58">
        <v>18.623277000000002</v>
      </c>
    </row>
    <row r="384" spans="1:13" s="59" customFormat="1" ht="12.75" customHeight="1" x14ac:dyDescent="0.25">
      <c r="A384" s="53" t="s">
        <v>1293</v>
      </c>
      <c r="B384" s="54" t="s">
        <v>1294</v>
      </c>
      <c r="C384" s="53" t="s">
        <v>2</v>
      </c>
      <c r="D384" s="57" t="s">
        <v>2495</v>
      </c>
      <c r="E384" s="56"/>
      <c r="F384" s="56"/>
      <c r="G384" s="57"/>
      <c r="H384" s="57"/>
      <c r="I384" s="57"/>
      <c r="J384" s="57"/>
      <c r="K384" s="57" t="s">
        <v>2496</v>
      </c>
      <c r="L384" s="58">
        <v>18.811</v>
      </c>
      <c r="M384" s="58">
        <v>7.9004000000000005E-2</v>
      </c>
    </row>
    <row r="385" spans="1:13" s="59" customFormat="1" ht="12.75" customHeight="1" x14ac:dyDescent="0.25">
      <c r="A385" s="53" t="s">
        <v>1295</v>
      </c>
      <c r="B385" s="54" t="s">
        <v>1296</v>
      </c>
      <c r="C385" s="53" t="s">
        <v>2</v>
      </c>
      <c r="D385" s="57" t="s">
        <v>2379</v>
      </c>
      <c r="E385" s="56"/>
      <c r="F385" s="56"/>
      <c r="G385" s="57"/>
      <c r="H385" s="57"/>
      <c r="I385" s="57"/>
      <c r="J385" s="57"/>
      <c r="K385" s="57" t="s">
        <v>2445</v>
      </c>
      <c r="L385" s="58">
        <v>3.3559999999999999</v>
      </c>
      <c r="M385" s="58">
        <v>2.6641000000000001E-2</v>
      </c>
    </row>
    <row r="386" spans="1:13" s="6" customFormat="1" ht="12.75" customHeight="1" x14ac:dyDescent="0.25">
      <c r="A386" s="18" t="s">
        <v>1297</v>
      </c>
      <c r="B386" s="22" t="s">
        <v>1298</v>
      </c>
      <c r="C386" s="19" t="s">
        <v>2</v>
      </c>
      <c r="D386" s="27" t="s">
        <v>2424</v>
      </c>
      <c r="E386" s="88"/>
      <c r="F386" s="88" t="s">
        <v>2497</v>
      </c>
      <c r="G386" s="27">
        <v>100</v>
      </c>
      <c r="H386" s="27">
        <v>1750</v>
      </c>
      <c r="I386" s="27" t="s">
        <v>2303</v>
      </c>
      <c r="J386" s="27"/>
      <c r="K386" s="27"/>
      <c r="L386" s="5">
        <v>1.2</v>
      </c>
      <c r="M386" s="5">
        <v>4.6569999999999997E-3</v>
      </c>
    </row>
    <row r="387" spans="1:13" s="59" customFormat="1" ht="12.75" customHeight="1" x14ac:dyDescent="0.25">
      <c r="A387" s="53" t="s">
        <v>1301</v>
      </c>
      <c r="B387" s="54" t="s">
        <v>1302</v>
      </c>
      <c r="C387" s="53" t="s">
        <v>2</v>
      </c>
      <c r="D387" s="57" t="s">
        <v>2421</v>
      </c>
      <c r="E387" s="56"/>
      <c r="F387" s="56"/>
      <c r="G387" s="57"/>
      <c r="H387" s="57"/>
      <c r="I387" s="57"/>
      <c r="J387" s="57"/>
      <c r="K387" s="57" t="s">
        <v>2445</v>
      </c>
      <c r="L387" s="58">
        <v>31.420999999999999</v>
      </c>
      <c r="M387" s="58">
        <v>6.4282000000000006E-2</v>
      </c>
    </row>
    <row r="388" spans="1:13" s="6" customFormat="1" ht="12.75" customHeight="1" x14ac:dyDescent="0.25">
      <c r="A388" s="18" t="s">
        <v>1303</v>
      </c>
      <c r="B388" s="22" t="s">
        <v>1304</v>
      </c>
      <c r="C388" s="19" t="s">
        <v>2</v>
      </c>
      <c r="D388" s="27" t="s">
        <v>2422</v>
      </c>
      <c r="E388" s="88"/>
      <c r="F388" s="88" t="s">
        <v>2446</v>
      </c>
      <c r="G388" s="27">
        <v>100</v>
      </c>
      <c r="H388" s="27">
        <v>1750</v>
      </c>
      <c r="I388" s="27" t="s">
        <v>2303</v>
      </c>
      <c r="J388" s="27"/>
      <c r="K388" s="27"/>
      <c r="L388" s="5">
        <v>37.496000000000002</v>
      </c>
      <c r="M388" s="5">
        <v>7.3910000000000003E-2</v>
      </c>
    </row>
    <row r="389" spans="1:13" s="6" customFormat="1" ht="12.75" customHeight="1" x14ac:dyDescent="0.25">
      <c r="A389" s="18" t="s">
        <v>1305</v>
      </c>
      <c r="B389" s="22" t="s">
        <v>1306</v>
      </c>
      <c r="C389" s="19" t="s">
        <v>2</v>
      </c>
      <c r="D389" s="27" t="s">
        <v>2498</v>
      </c>
      <c r="E389" s="88"/>
      <c r="F389" s="88" t="s">
        <v>2446</v>
      </c>
      <c r="G389" s="27">
        <v>100</v>
      </c>
      <c r="H389" s="27">
        <v>1750</v>
      </c>
      <c r="I389" s="27" t="s">
        <v>2303</v>
      </c>
      <c r="J389" s="27"/>
      <c r="K389" s="27"/>
      <c r="L389" s="5">
        <v>0.56999999999999995</v>
      </c>
      <c r="M389" s="5">
        <v>1.165E-3</v>
      </c>
    </row>
    <row r="390" spans="1:13" s="6" customFormat="1" ht="12.75" customHeight="1" x14ac:dyDescent="0.25">
      <c r="A390" s="18" t="s">
        <v>1309</v>
      </c>
      <c r="B390" s="22" t="s">
        <v>1310</v>
      </c>
      <c r="C390" s="19" t="s">
        <v>2</v>
      </c>
      <c r="D390" s="27" t="s">
        <v>2499</v>
      </c>
      <c r="E390" s="88"/>
      <c r="F390" s="88" t="s">
        <v>2446</v>
      </c>
      <c r="G390" s="27">
        <v>100</v>
      </c>
      <c r="H390" s="27">
        <v>1750</v>
      </c>
      <c r="I390" s="27" t="s">
        <v>2303</v>
      </c>
      <c r="J390" s="27"/>
      <c r="K390" s="27"/>
      <c r="L390" s="5">
        <v>5.2439999999999998</v>
      </c>
      <c r="M390" s="5">
        <v>3.2883000000000003E-2</v>
      </c>
    </row>
    <row r="391" spans="1:13" s="6" customFormat="1" ht="12.75" customHeight="1" x14ac:dyDescent="0.25">
      <c r="A391" s="18" t="s">
        <v>1311</v>
      </c>
      <c r="B391" s="22" t="s">
        <v>1312</v>
      </c>
      <c r="C391" s="19" t="s">
        <v>2</v>
      </c>
      <c r="D391" s="27" t="s">
        <v>2423</v>
      </c>
      <c r="E391" s="88"/>
      <c r="F391" s="88" t="s">
        <v>2446</v>
      </c>
      <c r="G391" s="27">
        <v>100</v>
      </c>
      <c r="H391" s="27">
        <v>1750</v>
      </c>
      <c r="I391" s="27" t="s">
        <v>2303</v>
      </c>
      <c r="J391" s="27"/>
      <c r="K391" s="27"/>
      <c r="L391" s="5">
        <v>430.90100000000001</v>
      </c>
      <c r="M391" s="5">
        <v>0.89221499999999998</v>
      </c>
    </row>
    <row r="392" spans="1:13" s="6" customFormat="1" ht="12.75" customHeight="1" x14ac:dyDescent="0.25">
      <c r="A392" s="18" t="s">
        <v>1313</v>
      </c>
      <c r="B392" s="22" t="s">
        <v>1314</v>
      </c>
      <c r="C392" s="19" t="s">
        <v>2</v>
      </c>
      <c r="D392" s="27" t="s">
        <v>2423</v>
      </c>
      <c r="E392" s="88"/>
      <c r="F392" s="88" t="s">
        <v>2446</v>
      </c>
      <c r="G392" s="27">
        <v>100</v>
      </c>
      <c r="H392" s="27">
        <v>1750</v>
      </c>
      <c r="I392" s="27" t="s">
        <v>2303</v>
      </c>
      <c r="J392" s="27"/>
      <c r="K392" s="27"/>
      <c r="L392" s="5">
        <v>308.14</v>
      </c>
      <c r="M392" s="5">
        <v>0.60099100000000005</v>
      </c>
    </row>
    <row r="393" spans="1:13" s="6" customFormat="1" ht="12.75" customHeight="1" x14ac:dyDescent="0.25">
      <c r="A393" s="18" t="s">
        <v>1315</v>
      </c>
      <c r="B393" s="22" t="s">
        <v>1316</v>
      </c>
      <c r="C393" s="19" t="s">
        <v>2</v>
      </c>
      <c r="D393" s="27" t="s">
        <v>2423</v>
      </c>
      <c r="E393" s="88"/>
      <c r="F393" s="88" t="s">
        <v>2446</v>
      </c>
      <c r="G393" s="27">
        <v>100</v>
      </c>
      <c r="H393" s="27">
        <v>1750</v>
      </c>
      <c r="I393" s="27" t="s">
        <v>2303</v>
      </c>
      <c r="J393" s="27"/>
      <c r="K393" s="27"/>
      <c r="L393" s="5">
        <v>92.67</v>
      </c>
      <c r="M393" s="5">
        <v>0.18254600000000001</v>
      </c>
    </row>
    <row r="394" spans="1:13" s="6" customFormat="1" ht="12.75" customHeight="1" x14ac:dyDescent="0.25">
      <c r="A394" s="18" t="s">
        <v>1317</v>
      </c>
      <c r="B394" s="22" t="s">
        <v>1318</v>
      </c>
      <c r="C394" s="19" t="s">
        <v>2</v>
      </c>
      <c r="D394" s="27" t="s">
        <v>2423</v>
      </c>
      <c r="E394" s="88"/>
      <c r="F394" s="88" t="s">
        <v>2446</v>
      </c>
      <c r="G394" s="27">
        <v>100</v>
      </c>
      <c r="H394" s="27">
        <v>1750</v>
      </c>
      <c r="I394" s="27" t="s">
        <v>2303</v>
      </c>
      <c r="J394" s="27"/>
      <c r="K394" s="27"/>
      <c r="L394" s="5">
        <v>1919.4839999999999</v>
      </c>
      <c r="M394" s="5">
        <v>4.0365570000000002</v>
      </c>
    </row>
    <row r="395" spans="1:13" s="10" customFormat="1" ht="12.75" customHeight="1" x14ac:dyDescent="0.25">
      <c r="A395" s="18" t="s">
        <v>1319</v>
      </c>
      <c r="B395" s="21" t="s">
        <v>1320</v>
      </c>
      <c r="C395" s="18" t="s">
        <v>2</v>
      </c>
      <c r="D395" s="17" t="s">
        <v>2424</v>
      </c>
      <c r="E395" s="24"/>
      <c r="F395" s="24" t="s">
        <v>2446</v>
      </c>
      <c r="G395" s="17">
        <v>100</v>
      </c>
      <c r="H395" s="17">
        <v>1750</v>
      </c>
      <c r="I395" s="27" t="s">
        <v>2303</v>
      </c>
      <c r="J395" s="17"/>
      <c r="K395" s="17"/>
      <c r="L395" s="9">
        <v>252.13399999999999</v>
      </c>
      <c r="M395" s="9">
        <v>0.262932</v>
      </c>
    </row>
    <row r="396" spans="1:13" s="80" customFormat="1" ht="12.75" customHeight="1" x14ac:dyDescent="0.25">
      <c r="A396" s="103" t="s">
        <v>2550</v>
      </c>
      <c r="B396" s="75" t="s">
        <v>2454</v>
      </c>
      <c r="C396" s="74"/>
      <c r="D396" s="76"/>
      <c r="E396" s="77"/>
      <c r="F396" s="77" t="s">
        <v>2446</v>
      </c>
      <c r="G396" s="76">
        <v>100</v>
      </c>
      <c r="H396" s="76">
        <v>1750</v>
      </c>
      <c r="I396" s="76" t="s">
        <v>2303</v>
      </c>
      <c r="J396" s="76"/>
      <c r="K396" s="76"/>
      <c r="L396" s="78">
        <v>3047.8389999999999</v>
      </c>
      <c r="M396" s="79">
        <v>6.0878560000000004</v>
      </c>
    </row>
    <row r="397" spans="1:13" s="82" customFormat="1" ht="12.75" customHeight="1" x14ac:dyDescent="0.25">
      <c r="A397" s="30" t="s">
        <v>1305</v>
      </c>
      <c r="B397" s="31" t="s">
        <v>1306</v>
      </c>
      <c r="C397" s="30" t="s">
        <v>2</v>
      </c>
      <c r="D397" s="32" t="s">
        <v>2498</v>
      </c>
      <c r="E397" s="33"/>
      <c r="F397" s="33" t="s">
        <v>2446</v>
      </c>
      <c r="G397" s="32">
        <v>100</v>
      </c>
      <c r="H397" s="32">
        <v>100</v>
      </c>
      <c r="I397" s="32">
        <v>0</v>
      </c>
      <c r="J397" s="32"/>
      <c r="K397" s="32"/>
      <c r="L397" s="15">
        <v>0.56999999999999995</v>
      </c>
      <c r="M397" s="81">
        <v>1.165E-3</v>
      </c>
    </row>
    <row r="398" spans="1:13" s="82" customFormat="1" ht="12.75" customHeight="1" x14ac:dyDescent="0.25">
      <c r="A398" s="30" t="s">
        <v>1317</v>
      </c>
      <c r="B398" s="31" t="s">
        <v>1318</v>
      </c>
      <c r="C398" s="30" t="s">
        <v>2</v>
      </c>
      <c r="D398" s="32" t="s">
        <v>2423</v>
      </c>
      <c r="E398" s="33"/>
      <c r="F398" s="33" t="s">
        <v>2446</v>
      </c>
      <c r="G398" s="32">
        <v>100</v>
      </c>
      <c r="H398" s="32">
        <v>100</v>
      </c>
      <c r="I398" s="32">
        <v>0</v>
      </c>
      <c r="J398" s="32"/>
      <c r="K398" s="32"/>
      <c r="L398" s="15">
        <v>1919.4839999999999</v>
      </c>
      <c r="M398" s="81">
        <v>4.0365570000000002</v>
      </c>
    </row>
    <row r="399" spans="1:13" s="59" customFormat="1" ht="12.75" customHeight="1" x14ac:dyDescent="0.25">
      <c r="A399" s="53" t="s">
        <v>1323</v>
      </c>
      <c r="B399" s="54" t="s">
        <v>1324</v>
      </c>
      <c r="C399" s="53" t="s">
        <v>2</v>
      </c>
      <c r="D399" s="57" t="s">
        <v>2421</v>
      </c>
      <c r="E399" s="56"/>
      <c r="F399" s="56"/>
      <c r="G399" s="57"/>
      <c r="H399" s="57"/>
      <c r="I399" s="57"/>
      <c r="J399" s="57"/>
      <c r="K399" s="57" t="s">
        <v>2445</v>
      </c>
      <c r="L399" s="58">
        <v>31623.521000000001</v>
      </c>
      <c r="M399" s="58">
        <v>189.65108799999999</v>
      </c>
    </row>
    <row r="400" spans="1:13" s="59" customFormat="1" ht="12.75" customHeight="1" x14ac:dyDescent="0.25">
      <c r="A400" s="53" t="s">
        <v>1325</v>
      </c>
      <c r="B400" s="54" t="s">
        <v>1326</v>
      </c>
      <c r="C400" s="53" t="s">
        <v>2</v>
      </c>
      <c r="D400" s="57" t="s">
        <v>2425</v>
      </c>
      <c r="E400" s="56"/>
      <c r="F400" s="56"/>
      <c r="G400" s="57"/>
      <c r="H400" s="57"/>
      <c r="I400" s="57"/>
      <c r="J400" s="57"/>
      <c r="K400" s="57" t="s">
        <v>2445</v>
      </c>
      <c r="L400" s="58">
        <v>126.508</v>
      </c>
      <c r="M400" s="58">
        <v>0.22706999999999999</v>
      </c>
    </row>
    <row r="401" spans="1:13" s="59" customFormat="1" ht="12.75" customHeight="1" x14ac:dyDescent="0.25">
      <c r="A401" s="53" t="s">
        <v>1327</v>
      </c>
      <c r="B401" s="54" t="s">
        <v>1328</v>
      </c>
      <c r="C401" s="53" t="s">
        <v>2</v>
      </c>
      <c r="D401" s="57" t="s">
        <v>2380</v>
      </c>
      <c r="E401" s="56"/>
      <c r="F401" s="56"/>
      <c r="G401" s="57"/>
      <c r="H401" s="57"/>
      <c r="I401" s="57"/>
      <c r="J401" s="57"/>
      <c r="K401" s="57" t="s">
        <v>2445</v>
      </c>
      <c r="L401" s="58">
        <v>166.29300000000001</v>
      </c>
      <c r="M401" s="58">
        <v>0.54817000000000005</v>
      </c>
    </row>
    <row r="402" spans="1:13" s="59" customFormat="1" ht="12.75" customHeight="1" x14ac:dyDescent="0.25">
      <c r="A402" s="53" t="s">
        <v>1329</v>
      </c>
      <c r="B402" s="54" t="s">
        <v>1330</v>
      </c>
      <c r="C402" s="53" t="s">
        <v>2</v>
      </c>
      <c r="D402" s="57" t="s">
        <v>2325</v>
      </c>
      <c r="E402" s="56"/>
      <c r="F402" s="56"/>
      <c r="G402" s="57"/>
      <c r="H402" s="57"/>
      <c r="I402" s="57"/>
      <c r="J402" s="57"/>
      <c r="K402" s="57" t="s">
        <v>2445</v>
      </c>
      <c r="L402" s="58">
        <v>111.599</v>
      </c>
      <c r="M402" s="58">
        <v>0.35178399999999999</v>
      </c>
    </row>
    <row r="403" spans="1:13" s="59" customFormat="1" ht="12.75" customHeight="1" x14ac:dyDescent="0.25">
      <c r="A403" s="53" t="s">
        <v>1333</v>
      </c>
      <c r="B403" s="54" t="s">
        <v>1334</v>
      </c>
      <c r="C403" s="53" t="s">
        <v>2</v>
      </c>
      <c r="D403" s="57" t="s">
        <v>2385</v>
      </c>
      <c r="E403" s="56"/>
      <c r="F403" s="56"/>
      <c r="G403" s="57"/>
      <c r="H403" s="57"/>
      <c r="I403" s="57"/>
      <c r="J403" s="57"/>
      <c r="K403" s="57" t="s">
        <v>2445</v>
      </c>
      <c r="L403" s="58">
        <v>236.05799999999999</v>
      </c>
      <c r="M403" s="58">
        <v>2.6740189999999999</v>
      </c>
    </row>
    <row r="404" spans="1:13" s="59" customFormat="1" ht="12.75" customHeight="1" x14ac:dyDescent="0.25">
      <c r="A404" s="53" t="s">
        <v>1335</v>
      </c>
      <c r="B404" s="54" t="s">
        <v>1336</v>
      </c>
      <c r="C404" s="53" t="s">
        <v>2</v>
      </c>
      <c r="D404" s="63" t="s">
        <v>2425</v>
      </c>
      <c r="E404" s="56"/>
      <c r="F404" s="56"/>
      <c r="G404" s="57"/>
      <c r="H404" s="57"/>
      <c r="I404" s="57"/>
      <c r="J404" s="57"/>
      <c r="K404" s="57" t="s">
        <v>2445</v>
      </c>
      <c r="L404" s="58">
        <v>61878.311999999998</v>
      </c>
      <c r="M404" s="58">
        <v>416.62329499999998</v>
      </c>
    </row>
    <row r="405" spans="1:13" s="59" customFormat="1" ht="12.75" customHeight="1" x14ac:dyDescent="0.25">
      <c r="A405" s="53" t="s">
        <v>1337</v>
      </c>
      <c r="B405" s="54" t="s">
        <v>1332</v>
      </c>
      <c r="C405" s="53" t="s">
        <v>2</v>
      </c>
      <c r="D405" s="57" t="s">
        <v>2375</v>
      </c>
      <c r="E405" s="56"/>
      <c r="F405" s="56"/>
      <c r="G405" s="57"/>
      <c r="H405" s="57"/>
      <c r="I405" s="57"/>
      <c r="J405" s="57"/>
      <c r="K405" s="57" t="s">
        <v>2445</v>
      </c>
      <c r="L405" s="58">
        <v>114.28400000000001</v>
      </c>
      <c r="M405" s="58">
        <v>0.40957199999999999</v>
      </c>
    </row>
    <row r="406" spans="1:13" s="59" customFormat="1" ht="12.75" customHeight="1" x14ac:dyDescent="0.25">
      <c r="A406" s="53" t="s">
        <v>1338</v>
      </c>
      <c r="B406" s="54" t="s">
        <v>1339</v>
      </c>
      <c r="C406" s="53" t="s">
        <v>2</v>
      </c>
      <c r="D406" s="57" t="s">
        <v>2426</v>
      </c>
      <c r="E406" s="56"/>
      <c r="F406" s="56"/>
      <c r="G406" s="57"/>
      <c r="H406" s="57"/>
      <c r="I406" s="57"/>
      <c r="J406" s="57"/>
      <c r="K406" s="57" t="s">
        <v>2445</v>
      </c>
      <c r="L406" s="58">
        <v>362.42200000000003</v>
      </c>
      <c r="M406" s="58">
        <v>4.5418399999999997</v>
      </c>
    </row>
    <row r="407" spans="1:13" s="59" customFormat="1" ht="12.75" customHeight="1" x14ac:dyDescent="0.25">
      <c r="A407" s="53" t="s">
        <v>1340</v>
      </c>
      <c r="B407" s="54" t="s">
        <v>1341</v>
      </c>
      <c r="C407" s="53" t="s">
        <v>2</v>
      </c>
      <c r="D407" s="57" t="s">
        <v>2380</v>
      </c>
      <c r="E407" s="56"/>
      <c r="F407" s="56"/>
      <c r="G407" s="57"/>
      <c r="H407" s="57"/>
      <c r="I407" s="57"/>
      <c r="J407" s="57"/>
      <c r="K407" s="57" t="s">
        <v>2445</v>
      </c>
      <c r="L407" s="58">
        <v>9667.8420000000006</v>
      </c>
      <c r="M407" s="58">
        <v>35.175879000000002</v>
      </c>
    </row>
    <row r="408" spans="1:13" s="59" customFormat="1" ht="12.75" customHeight="1" x14ac:dyDescent="0.25">
      <c r="A408" s="53" t="s">
        <v>1350</v>
      </c>
      <c r="B408" s="54" t="s">
        <v>1351</v>
      </c>
      <c r="C408" s="53" t="s">
        <v>2</v>
      </c>
      <c r="D408" s="57" t="s">
        <v>2427</v>
      </c>
      <c r="E408" s="56"/>
      <c r="F408" s="56"/>
      <c r="G408" s="57"/>
      <c r="H408" s="57"/>
      <c r="I408" s="57"/>
      <c r="J408" s="57"/>
      <c r="K408" s="57" t="s">
        <v>2445</v>
      </c>
      <c r="L408" s="58">
        <v>3548.277</v>
      </c>
      <c r="M408" s="58">
        <v>3.6414559999999998</v>
      </c>
    </row>
    <row r="409" spans="1:13" s="59" customFormat="1" ht="12.75" customHeight="1" x14ac:dyDescent="0.25">
      <c r="A409" s="53" t="s">
        <v>1352</v>
      </c>
      <c r="B409" s="54" t="s">
        <v>1353</v>
      </c>
      <c r="C409" s="53" t="s">
        <v>2</v>
      </c>
      <c r="D409" s="57" t="s">
        <v>2428</v>
      </c>
      <c r="E409" s="56"/>
      <c r="F409" s="56"/>
      <c r="G409" s="57"/>
      <c r="H409" s="57"/>
      <c r="I409" s="57"/>
      <c r="J409" s="57"/>
      <c r="K409" s="57" t="s">
        <v>2445</v>
      </c>
      <c r="L409" s="58">
        <v>3114.2979999999998</v>
      </c>
      <c r="M409" s="58">
        <v>3.2732779999999999</v>
      </c>
    </row>
    <row r="410" spans="1:13" s="59" customFormat="1" ht="12.75" customHeight="1" x14ac:dyDescent="0.25">
      <c r="A410" s="53" t="s">
        <v>1354</v>
      </c>
      <c r="B410" s="54" t="s">
        <v>1355</v>
      </c>
      <c r="C410" s="53" t="s">
        <v>2</v>
      </c>
      <c r="D410" s="57" t="s">
        <v>2381</v>
      </c>
      <c r="E410" s="56"/>
      <c r="F410" s="56"/>
      <c r="G410" s="57"/>
      <c r="H410" s="57"/>
      <c r="I410" s="57"/>
      <c r="J410" s="57"/>
      <c r="K410" s="57" t="s">
        <v>2445</v>
      </c>
      <c r="L410" s="58">
        <v>1667.875</v>
      </c>
      <c r="M410" s="58">
        <v>1.9213990000000001</v>
      </c>
    </row>
    <row r="411" spans="1:13" s="59" customFormat="1" ht="12.75" customHeight="1" x14ac:dyDescent="0.25">
      <c r="A411" s="53" t="s">
        <v>1356</v>
      </c>
      <c r="B411" s="54" t="s">
        <v>1357</v>
      </c>
      <c r="C411" s="53" t="s">
        <v>2</v>
      </c>
      <c r="D411" s="57" t="s">
        <v>2427</v>
      </c>
      <c r="E411" s="56"/>
      <c r="F411" s="56"/>
      <c r="G411" s="57"/>
      <c r="H411" s="57"/>
      <c r="I411" s="57"/>
      <c r="J411" s="57"/>
      <c r="K411" s="57" t="s">
        <v>2445</v>
      </c>
      <c r="L411" s="58">
        <v>2870.8249999999998</v>
      </c>
      <c r="M411" s="58">
        <v>3.547434</v>
      </c>
    </row>
    <row r="412" spans="1:13" s="59" customFormat="1" ht="12.75" customHeight="1" x14ac:dyDescent="0.25">
      <c r="A412" s="53" t="s">
        <v>1358</v>
      </c>
      <c r="B412" s="54" t="s">
        <v>1359</v>
      </c>
      <c r="C412" s="53" t="s">
        <v>2</v>
      </c>
      <c r="D412" s="57" t="s">
        <v>2381</v>
      </c>
      <c r="E412" s="56"/>
      <c r="F412" s="56"/>
      <c r="G412" s="57"/>
      <c r="H412" s="57"/>
      <c r="I412" s="57"/>
      <c r="J412" s="57"/>
      <c r="K412" s="57" t="s">
        <v>2445</v>
      </c>
      <c r="L412" s="58">
        <v>1922.846</v>
      </c>
      <c r="M412" s="58">
        <v>2.3767749999999999</v>
      </c>
    </row>
    <row r="413" spans="1:13" s="59" customFormat="1" ht="12.75" customHeight="1" x14ac:dyDescent="0.25">
      <c r="A413" s="53" t="s">
        <v>1360</v>
      </c>
      <c r="B413" s="54" t="s">
        <v>1361</v>
      </c>
      <c r="C413" s="53" t="s">
        <v>2</v>
      </c>
      <c r="D413" s="57" t="s">
        <v>2431</v>
      </c>
      <c r="E413" s="56"/>
      <c r="F413" s="56"/>
      <c r="G413" s="57"/>
      <c r="H413" s="57"/>
      <c r="I413" s="57"/>
      <c r="J413" s="57"/>
      <c r="K413" s="57" t="s">
        <v>2445</v>
      </c>
      <c r="L413" s="58">
        <v>184.327</v>
      </c>
      <c r="M413" s="58">
        <v>0.18579100000000001</v>
      </c>
    </row>
    <row r="414" spans="1:13" s="59" customFormat="1" ht="12.75" customHeight="1" x14ac:dyDescent="0.25">
      <c r="A414" s="53" t="s">
        <v>1362</v>
      </c>
      <c r="B414" s="54" t="s">
        <v>1363</v>
      </c>
      <c r="C414" s="53" t="s">
        <v>2</v>
      </c>
      <c r="D414" s="57" t="s">
        <v>2428</v>
      </c>
      <c r="E414" s="56"/>
      <c r="F414" s="56"/>
      <c r="G414" s="57"/>
      <c r="H414" s="57"/>
      <c r="I414" s="57"/>
      <c r="J414" s="57"/>
      <c r="K414" s="57" t="s">
        <v>2445</v>
      </c>
      <c r="L414" s="58">
        <v>1770.336</v>
      </c>
      <c r="M414" s="58">
        <v>1.949913</v>
      </c>
    </row>
    <row r="415" spans="1:13" s="6" customFormat="1" ht="12.75" customHeight="1" x14ac:dyDescent="0.25">
      <c r="A415" s="18" t="s">
        <v>2224</v>
      </c>
      <c r="B415" s="22" t="s">
        <v>2225</v>
      </c>
      <c r="C415" s="19" t="s">
        <v>2</v>
      </c>
      <c r="D415" s="27" t="s">
        <v>2500</v>
      </c>
      <c r="E415" s="88"/>
      <c r="F415" s="88">
        <v>2100</v>
      </c>
      <c r="G415" s="27">
        <v>100</v>
      </c>
      <c r="H415" s="27"/>
      <c r="I415" s="27"/>
      <c r="J415" s="27"/>
      <c r="K415" s="27"/>
      <c r="L415" s="5">
        <v>0</v>
      </c>
      <c r="M415" s="5">
        <v>0</v>
      </c>
    </row>
    <row r="416" spans="1:13" s="6" customFormat="1" ht="12.75" customHeight="1" x14ac:dyDescent="0.25">
      <c r="A416" s="18" t="s">
        <v>1380</v>
      </c>
      <c r="B416" s="22" t="s">
        <v>1381</v>
      </c>
      <c r="C416" s="19" t="s">
        <v>2</v>
      </c>
      <c r="D416" s="27" t="s">
        <v>2365</v>
      </c>
      <c r="E416" s="88"/>
      <c r="F416" s="88">
        <v>2100</v>
      </c>
      <c r="G416" s="27">
        <v>100</v>
      </c>
      <c r="H416" s="27"/>
      <c r="I416" s="27"/>
      <c r="J416" s="27"/>
      <c r="K416" s="27"/>
      <c r="L416" s="5">
        <v>19.855</v>
      </c>
      <c r="M416" s="5">
        <v>0.13386200000000001</v>
      </c>
    </row>
    <row r="417" spans="1:13" s="59" customFormat="1" ht="12.75" customHeight="1" x14ac:dyDescent="0.25">
      <c r="A417" s="53" t="s">
        <v>1382</v>
      </c>
      <c r="B417" s="54" t="s">
        <v>1383</v>
      </c>
      <c r="C417" s="53" t="s">
        <v>2</v>
      </c>
      <c r="D417" s="57" t="s">
        <v>2429</v>
      </c>
      <c r="E417" s="56"/>
      <c r="F417" s="56">
        <v>2100</v>
      </c>
      <c r="G417" s="57">
        <v>100</v>
      </c>
      <c r="H417" s="57"/>
      <c r="I417" s="57"/>
      <c r="J417" s="57"/>
      <c r="K417" s="57" t="s">
        <v>2445</v>
      </c>
      <c r="L417" s="58">
        <v>153.22399999999999</v>
      </c>
      <c r="M417" s="58">
        <v>0.48485800000000001</v>
      </c>
    </row>
    <row r="418" spans="1:13" s="6" customFormat="1" ht="12.75" customHeight="1" x14ac:dyDescent="0.25">
      <c r="A418" s="18" t="s">
        <v>2226</v>
      </c>
      <c r="B418" s="22" t="s">
        <v>2227</v>
      </c>
      <c r="C418" s="19" t="s">
        <v>2</v>
      </c>
      <c r="D418" s="27" t="s">
        <v>2500</v>
      </c>
      <c r="E418" s="88"/>
      <c r="F418" s="88">
        <v>2100</v>
      </c>
      <c r="G418" s="27">
        <v>100</v>
      </c>
      <c r="H418" s="27"/>
      <c r="I418" s="27"/>
      <c r="J418" s="27"/>
      <c r="K418" s="27"/>
      <c r="L418" s="5">
        <v>0</v>
      </c>
      <c r="M418" s="5">
        <v>0</v>
      </c>
    </row>
    <row r="419" spans="1:13" s="59" customFormat="1" ht="12.75" customHeight="1" x14ac:dyDescent="0.25">
      <c r="A419" s="53" t="s">
        <v>1384</v>
      </c>
      <c r="B419" s="54" t="s">
        <v>1385</v>
      </c>
      <c r="C419" s="53" t="s">
        <v>2</v>
      </c>
      <c r="D419" s="57" t="s">
        <v>2430</v>
      </c>
      <c r="E419" s="56"/>
      <c r="F419" s="56"/>
      <c r="G419" s="57"/>
      <c r="H419" s="57"/>
      <c r="I419" s="57"/>
      <c r="J419" s="57"/>
      <c r="K419" s="55" t="s">
        <v>2445</v>
      </c>
      <c r="L419" s="58">
        <v>1143.652</v>
      </c>
      <c r="M419" s="58">
        <v>1.789404</v>
      </c>
    </row>
    <row r="420" spans="1:13" s="59" customFormat="1" ht="12.75" customHeight="1" x14ac:dyDescent="0.25">
      <c r="A420" s="53" t="s">
        <v>1386</v>
      </c>
      <c r="B420" s="54" t="s">
        <v>1387</v>
      </c>
      <c r="C420" s="53" t="s">
        <v>2</v>
      </c>
      <c r="D420" s="57" t="s">
        <v>2381</v>
      </c>
      <c r="E420" s="56"/>
      <c r="F420" s="56"/>
      <c r="G420" s="57"/>
      <c r="H420" s="57"/>
      <c r="I420" s="57"/>
      <c r="J420" s="57"/>
      <c r="K420" s="57" t="s">
        <v>2445</v>
      </c>
      <c r="L420" s="58">
        <v>997.31700000000001</v>
      </c>
      <c r="M420" s="58">
        <v>1.5092779999999999</v>
      </c>
    </row>
    <row r="421" spans="1:13" s="59" customFormat="1" ht="12.75" customHeight="1" x14ac:dyDescent="0.25">
      <c r="A421" s="53" t="s">
        <v>1388</v>
      </c>
      <c r="B421" s="54" t="s">
        <v>1389</v>
      </c>
      <c r="C421" s="53" t="s">
        <v>2</v>
      </c>
      <c r="D421" s="57" t="s">
        <v>2431</v>
      </c>
      <c r="E421" s="56"/>
      <c r="F421" s="56"/>
      <c r="G421" s="57"/>
      <c r="H421" s="57"/>
      <c r="I421" s="57"/>
      <c r="J421" s="57"/>
      <c r="K421" s="57" t="s">
        <v>2445</v>
      </c>
      <c r="L421" s="58">
        <v>858.48500000000001</v>
      </c>
      <c r="M421" s="58">
        <v>1.394533</v>
      </c>
    </row>
    <row r="422" spans="1:13" s="59" customFormat="1" ht="12.75" customHeight="1" x14ac:dyDescent="0.25">
      <c r="A422" s="53" t="s">
        <v>1390</v>
      </c>
      <c r="B422" s="54" t="s">
        <v>1391</v>
      </c>
      <c r="C422" s="53" t="s">
        <v>2</v>
      </c>
      <c r="D422" s="57" t="s">
        <v>2428</v>
      </c>
      <c r="E422" s="56"/>
      <c r="F422" s="56"/>
      <c r="G422" s="57"/>
      <c r="H422" s="57"/>
      <c r="I422" s="57"/>
      <c r="J422" s="57"/>
      <c r="K422" s="57" t="s">
        <v>2445</v>
      </c>
      <c r="L422" s="58">
        <v>120.248</v>
      </c>
      <c r="M422" s="58">
        <v>0.28005400000000003</v>
      </c>
    </row>
    <row r="423" spans="1:13" s="59" customFormat="1" ht="12.75" customHeight="1" x14ac:dyDescent="0.25">
      <c r="A423" s="53" t="s">
        <v>1392</v>
      </c>
      <c r="B423" s="54" t="s">
        <v>1393</v>
      </c>
      <c r="C423" s="53" t="s">
        <v>2</v>
      </c>
      <c r="D423" s="57" t="s">
        <v>2428</v>
      </c>
      <c r="E423" s="56"/>
      <c r="F423" s="56"/>
      <c r="G423" s="57"/>
      <c r="H423" s="57"/>
      <c r="I423" s="57"/>
      <c r="J423" s="57"/>
      <c r="K423" s="57" t="s">
        <v>2445</v>
      </c>
      <c r="L423" s="58">
        <v>268.012</v>
      </c>
      <c r="M423" s="58">
        <v>0.42800500000000002</v>
      </c>
    </row>
    <row r="424" spans="1:13" s="6" customFormat="1" ht="12.75" customHeight="1" x14ac:dyDescent="0.25">
      <c r="A424" s="18" t="s">
        <v>2228</v>
      </c>
      <c r="B424" s="22" t="s">
        <v>2229</v>
      </c>
      <c r="C424" s="19" t="s">
        <v>2</v>
      </c>
      <c r="D424" s="27" t="s">
        <v>2500</v>
      </c>
      <c r="E424" s="88"/>
      <c r="F424" s="88">
        <v>2100</v>
      </c>
      <c r="G424" s="27">
        <v>100</v>
      </c>
      <c r="H424" s="27"/>
      <c r="I424" s="27"/>
      <c r="J424" s="27"/>
      <c r="K424" s="27"/>
      <c r="L424" s="5">
        <v>0</v>
      </c>
      <c r="M424" s="5">
        <v>0</v>
      </c>
    </row>
    <row r="425" spans="1:13" s="6" customFormat="1" ht="12.75" customHeight="1" x14ac:dyDescent="0.25">
      <c r="A425" s="18" t="s">
        <v>1396</v>
      </c>
      <c r="B425" s="22" t="s">
        <v>1397</v>
      </c>
      <c r="C425" s="19" t="s">
        <v>2</v>
      </c>
      <c r="D425" s="27" t="s">
        <v>2500</v>
      </c>
      <c r="E425" s="88"/>
      <c r="F425" s="88">
        <v>2100</v>
      </c>
      <c r="G425" s="27">
        <v>100</v>
      </c>
      <c r="H425" s="27"/>
      <c r="I425" s="27"/>
      <c r="J425" s="27"/>
      <c r="K425" s="27"/>
      <c r="L425" s="5">
        <v>0.48399999999999999</v>
      </c>
      <c r="M425" s="5">
        <v>3.3100000000000002E-4</v>
      </c>
    </row>
    <row r="426" spans="1:13" s="82" customFormat="1" ht="12.75" customHeight="1" x14ac:dyDescent="0.25">
      <c r="A426" s="83" t="s">
        <v>2548</v>
      </c>
      <c r="B426" s="31" t="s">
        <v>2454</v>
      </c>
      <c r="C426" s="30"/>
      <c r="D426" s="32"/>
      <c r="E426" s="33"/>
      <c r="F426" s="33">
        <v>2100</v>
      </c>
      <c r="G426" s="32">
        <v>100</v>
      </c>
      <c r="H426" s="32"/>
      <c r="I426" s="32"/>
      <c r="J426" s="32"/>
      <c r="K426" s="32"/>
      <c r="L426" s="15">
        <v>173.56299999999999</v>
      </c>
      <c r="M426" s="81">
        <v>0.61905100000000002</v>
      </c>
    </row>
    <row r="427" spans="1:13" s="59" customFormat="1" ht="12.75" customHeight="1" x14ac:dyDescent="0.25">
      <c r="A427" s="53" t="s">
        <v>1437</v>
      </c>
      <c r="B427" s="54" t="s">
        <v>1438</v>
      </c>
      <c r="C427" s="53" t="s">
        <v>2</v>
      </c>
      <c r="D427" s="57" t="s">
        <v>2420</v>
      </c>
      <c r="E427" s="56"/>
      <c r="F427" s="56"/>
      <c r="G427" s="57"/>
      <c r="H427" s="57"/>
      <c r="I427" s="57"/>
      <c r="J427" s="57"/>
      <c r="K427" s="57" t="s">
        <v>2445</v>
      </c>
      <c r="L427" s="58">
        <v>1392.7329999999999</v>
      </c>
      <c r="M427" s="58">
        <v>1.1007940000000001</v>
      </c>
    </row>
    <row r="428" spans="1:13" s="59" customFormat="1" ht="12.75" customHeight="1" x14ac:dyDescent="0.25">
      <c r="A428" s="53" t="s">
        <v>1439</v>
      </c>
      <c r="B428" s="54" t="s">
        <v>1440</v>
      </c>
      <c r="C428" s="53" t="s">
        <v>2</v>
      </c>
      <c r="D428" s="57" t="s">
        <v>2381</v>
      </c>
      <c r="E428" s="56"/>
      <c r="F428" s="56"/>
      <c r="G428" s="57"/>
      <c r="H428" s="57"/>
      <c r="I428" s="57"/>
      <c r="J428" s="57"/>
      <c r="K428" s="57" t="s">
        <v>2445</v>
      </c>
      <c r="L428" s="58">
        <v>448.26</v>
      </c>
      <c r="M428" s="58">
        <v>0.36509200000000003</v>
      </c>
    </row>
    <row r="429" spans="1:13" s="59" customFormat="1" ht="12.75" customHeight="1" x14ac:dyDescent="0.25">
      <c r="A429" s="53" t="s">
        <v>1443</v>
      </c>
      <c r="B429" s="54" t="s">
        <v>1444</v>
      </c>
      <c r="C429" s="53" t="s">
        <v>2</v>
      </c>
      <c r="D429" s="57" t="s">
        <v>2381</v>
      </c>
      <c r="E429" s="56"/>
      <c r="F429" s="56"/>
      <c r="G429" s="57"/>
      <c r="H429" s="57"/>
      <c r="I429" s="57"/>
      <c r="J429" s="57"/>
      <c r="K429" s="57" t="s">
        <v>2445</v>
      </c>
      <c r="L429" s="58">
        <v>114.184</v>
      </c>
      <c r="M429" s="58">
        <v>0.22925000000000001</v>
      </c>
    </row>
    <row r="430" spans="1:13" s="59" customFormat="1" ht="12.75" customHeight="1" x14ac:dyDescent="0.25">
      <c r="A430" s="53" t="s">
        <v>1449</v>
      </c>
      <c r="B430" s="54" t="s">
        <v>1450</v>
      </c>
      <c r="C430" s="53" t="s">
        <v>2</v>
      </c>
      <c r="D430" s="57" t="s">
        <v>2431</v>
      </c>
      <c r="E430" s="56"/>
      <c r="F430" s="56"/>
      <c r="G430" s="57"/>
      <c r="H430" s="57"/>
      <c r="I430" s="57"/>
      <c r="J430" s="57"/>
      <c r="K430" s="57" t="s">
        <v>2445</v>
      </c>
      <c r="L430" s="58">
        <v>168.68700000000001</v>
      </c>
      <c r="M430" s="58">
        <v>0.17977899999999999</v>
      </c>
    </row>
    <row r="431" spans="1:13" s="59" customFormat="1" ht="12.75" customHeight="1" x14ac:dyDescent="0.25">
      <c r="A431" s="53" t="s">
        <v>1455</v>
      </c>
      <c r="B431" s="54" t="s">
        <v>1456</v>
      </c>
      <c r="C431" s="53" t="s">
        <v>2</v>
      </c>
      <c r="D431" s="57" t="s">
        <v>2428</v>
      </c>
      <c r="E431" s="56"/>
      <c r="F431" s="56"/>
      <c r="G431" s="57"/>
      <c r="H431" s="57"/>
      <c r="I431" s="57"/>
      <c r="J431" s="57"/>
      <c r="K431" s="57" t="s">
        <v>2445</v>
      </c>
      <c r="L431" s="58">
        <v>628.55200000000002</v>
      </c>
      <c r="M431" s="58">
        <v>1.0040420000000001</v>
      </c>
    </row>
    <row r="432" spans="1:13" s="59" customFormat="1" ht="12.75" customHeight="1" x14ac:dyDescent="0.25">
      <c r="A432" s="53" t="s">
        <v>1467</v>
      </c>
      <c r="B432" s="54" t="s">
        <v>1468</v>
      </c>
      <c r="C432" s="53" t="s">
        <v>2</v>
      </c>
      <c r="D432" s="57" t="s">
        <v>2427</v>
      </c>
      <c r="E432" s="56"/>
      <c r="F432" s="56"/>
      <c r="G432" s="57"/>
      <c r="H432" s="57"/>
      <c r="I432" s="57"/>
      <c r="J432" s="57"/>
      <c r="K432" s="57" t="s">
        <v>2445</v>
      </c>
      <c r="L432" s="58">
        <v>215.94399999999999</v>
      </c>
      <c r="M432" s="58">
        <v>0.22847999999999999</v>
      </c>
    </row>
    <row r="433" spans="1:13" s="59" customFormat="1" ht="12.75" customHeight="1" x14ac:dyDescent="0.25">
      <c r="A433" s="53" t="s">
        <v>1481</v>
      </c>
      <c r="B433" s="54" t="s">
        <v>1482</v>
      </c>
      <c r="C433" s="53" t="s">
        <v>2</v>
      </c>
      <c r="D433" s="57" t="s">
        <v>2427</v>
      </c>
      <c r="E433" s="56"/>
      <c r="F433" s="56"/>
      <c r="G433" s="57"/>
      <c r="H433" s="57"/>
      <c r="I433" s="57"/>
      <c r="J433" s="57"/>
      <c r="K433" s="57" t="s">
        <v>2445</v>
      </c>
      <c r="L433" s="58">
        <v>448.32</v>
      </c>
      <c r="M433" s="58">
        <v>0.94617099999999998</v>
      </c>
    </row>
    <row r="434" spans="1:13" s="6" customFormat="1" ht="12.75" customHeight="1" x14ac:dyDescent="0.25">
      <c r="A434" s="18" t="s">
        <v>1483</v>
      </c>
      <c r="B434" s="22" t="s">
        <v>1484</v>
      </c>
      <c r="C434" s="19" t="s">
        <v>2</v>
      </c>
      <c r="D434" s="27" t="s">
        <v>2502</v>
      </c>
      <c r="E434" s="88"/>
      <c r="F434" s="88" t="s">
        <v>2446</v>
      </c>
      <c r="G434" s="27">
        <v>100</v>
      </c>
      <c r="H434" s="27">
        <v>3400</v>
      </c>
      <c r="I434" s="27" t="s">
        <v>2303</v>
      </c>
      <c r="J434" s="27"/>
      <c r="K434" s="27"/>
      <c r="L434" s="5">
        <v>1.44</v>
      </c>
      <c r="M434" s="5">
        <v>8.0099999999999995E-4</v>
      </c>
    </row>
    <row r="435" spans="1:13" s="59" customFormat="1" ht="12.75" customHeight="1" x14ac:dyDescent="0.25">
      <c r="A435" s="53" t="s">
        <v>1487</v>
      </c>
      <c r="B435" s="54" t="s">
        <v>1488</v>
      </c>
      <c r="C435" s="53" t="s">
        <v>2</v>
      </c>
      <c r="D435" s="57" t="s">
        <v>2427</v>
      </c>
      <c r="E435" s="56"/>
      <c r="F435" s="56"/>
      <c r="G435" s="57"/>
      <c r="H435" s="57"/>
      <c r="I435" s="57"/>
      <c r="J435" s="57"/>
      <c r="K435" s="57" t="s">
        <v>2445</v>
      </c>
      <c r="L435" s="58">
        <v>183.98699999999999</v>
      </c>
      <c r="M435" s="58">
        <v>0.214728</v>
      </c>
    </row>
    <row r="436" spans="1:13" s="6" customFormat="1" ht="12.75" customHeight="1" x14ac:dyDescent="0.25">
      <c r="A436" s="18" t="s">
        <v>2246</v>
      </c>
      <c r="B436" s="22" t="s">
        <v>2247</v>
      </c>
      <c r="C436" s="19" t="s">
        <v>2</v>
      </c>
      <c r="D436" s="27" t="s">
        <v>2502</v>
      </c>
      <c r="E436" s="88"/>
      <c r="F436" s="88" t="s">
        <v>2446</v>
      </c>
      <c r="G436" s="27">
        <v>100</v>
      </c>
      <c r="H436" s="27">
        <v>3400</v>
      </c>
      <c r="I436" s="27" t="s">
        <v>2303</v>
      </c>
      <c r="J436" s="27"/>
      <c r="K436" s="27"/>
      <c r="L436" s="5">
        <v>0</v>
      </c>
      <c r="M436" s="5">
        <v>0</v>
      </c>
    </row>
    <row r="437" spans="1:13" s="59" customFormat="1" ht="12.75" customHeight="1" x14ac:dyDescent="0.25">
      <c r="A437" s="53" t="s">
        <v>1495</v>
      </c>
      <c r="B437" s="54" t="s">
        <v>1496</v>
      </c>
      <c r="C437" s="53" t="s">
        <v>2</v>
      </c>
      <c r="D437" s="57" t="s">
        <v>2376</v>
      </c>
      <c r="E437" s="56"/>
      <c r="F437" s="56"/>
      <c r="G437" s="57"/>
      <c r="H437" s="57"/>
      <c r="I437" s="57"/>
      <c r="J437" s="57"/>
      <c r="K437" s="57" t="s">
        <v>2445</v>
      </c>
      <c r="L437" s="58">
        <v>232.04599999999999</v>
      </c>
      <c r="M437" s="58">
        <v>0.145147</v>
      </c>
    </row>
    <row r="438" spans="1:13" s="59" customFormat="1" ht="12.75" customHeight="1" x14ac:dyDescent="0.25">
      <c r="A438" s="53" t="s">
        <v>1505</v>
      </c>
      <c r="B438" s="54" t="s">
        <v>1506</v>
      </c>
      <c r="C438" s="53" t="s">
        <v>2</v>
      </c>
      <c r="D438" s="57" t="s">
        <v>2432</v>
      </c>
      <c r="E438" s="56"/>
      <c r="F438" s="56"/>
      <c r="G438" s="57"/>
      <c r="H438" s="57"/>
      <c r="I438" s="57"/>
      <c r="J438" s="57"/>
      <c r="K438" s="57" t="s">
        <v>2445</v>
      </c>
      <c r="L438" s="58">
        <v>124.28700000000001</v>
      </c>
      <c r="M438" s="58">
        <v>6.0656000000000002E-2</v>
      </c>
    </row>
    <row r="439" spans="1:13" s="59" customFormat="1" ht="12.75" customHeight="1" x14ac:dyDescent="0.25">
      <c r="A439" s="53" t="s">
        <v>1507</v>
      </c>
      <c r="B439" s="54" t="s">
        <v>1508</v>
      </c>
      <c r="C439" s="53" t="s">
        <v>2</v>
      </c>
      <c r="D439" s="57" t="s">
        <v>2433</v>
      </c>
      <c r="E439" s="56" t="s">
        <v>2444</v>
      </c>
      <c r="F439" s="56"/>
      <c r="G439" s="57"/>
      <c r="H439" s="57"/>
      <c r="I439" s="57"/>
      <c r="J439" s="57"/>
      <c r="K439" s="57" t="s">
        <v>2445</v>
      </c>
      <c r="L439" s="58">
        <v>129.042</v>
      </c>
      <c r="M439" s="58">
        <v>7.8239000000000003E-2</v>
      </c>
    </row>
    <row r="440" spans="1:13" s="6" customFormat="1" ht="12.75" customHeight="1" x14ac:dyDescent="0.25">
      <c r="A440" s="18" t="s">
        <v>1509</v>
      </c>
      <c r="B440" s="22" t="s">
        <v>1510</v>
      </c>
      <c r="C440" s="19" t="s">
        <v>2</v>
      </c>
      <c r="D440" s="27" t="s">
        <v>2503</v>
      </c>
      <c r="E440" s="88"/>
      <c r="F440" s="88" t="s">
        <v>2446</v>
      </c>
      <c r="G440" s="27">
        <v>100</v>
      </c>
      <c r="H440" s="27">
        <v>3400</v>
      </c>
      <c r="I440" s="27" t="s">
        <v>2303</v>
      </c>
      <c r="J440" s="27"/>
      <c r="K440" s="27"/>
      <c r="L440" s="5">
        <v>4.4009999999999998</v>
      </c>
      <c r="M440" s="5">
        <v>9.1430000000000001E-3</v>
      </c>
    </row>
    <row r="441" spans="1:13" s="6" customFormat="1" ht="12.75" customHeight="1" x14ac:dyDescent="0.25">
      <c r="A441" s="18" t="s">
        <v>2252</v>
      </c>
      <c r="B441" s="22" t="s">
        <v>2253</v>
      </c>
      <c r="C441" s="19" t="s">
        <v>2</v>
      </c>
      <c r="D441" s="27" t="s">
        <v>2504</v>
      </c>
      <c r="E441" s="88"/>
      <c r="F441" s="88" t="s">
        <v>2446</v>
      </c>
      <c r="G441" s="27">
        <v>100</v>
      </c>
      <c r="H441" s="27">
        <v>3400</v>
      </c>
      <c r="I441" s="27" t="s">
        <v>2303</v>
      </c>
      <c r="J441" s="27"/>
      <c r="K441" s="27"/>
      <c r="L441" s="5">
        <v>0</v>
      </c>
      <c r="M441" s="5">
        <v>0</v>
      </c>
    </row>
    <row r="442" spans="1:13" s="59" customFormat="1" ht="12.75" customHeight="1" x14ac:dyDescent="0.25">
      <c r="A442" s="53" t="s">
        <v>1513</v>
      </c>
      <c r="B442" s="54" t="s">
        <v>1514</v>
      </c>
      <c r="C442" s="53" t="s">
        <v>2</v>
      </c>
      <c r="D442" s="57" t="s">
        <v>2433</v>
      </c>
      <c r="E442" s="56" t="s">
        <v>2444</v>
      </c>
      <c r="F442" s="56"/>
      <c r="G442" s="57"/>
      <c r="H442" s="57"/>
      <c r="I442" s="57"/>
      <c r="J442" s="57"/>
      <c r="K442" s="57" t="s">
        <v>2445</v>
      </c>
      <c r="L442" s="58">
        <v>0</v>
      </c>
      <c r="M442" s="58">
        <v>0</v>
      </c>
    </row>
    <row r="443" spans="1:13" s="6" customFormat="1" ht="12.75" customHeight="1" x14ac:dyDescent="0.25">
      <c r="A443" s="18" t="s">
        <v>2254</v>
      </c>
      <c r="B443" s="22" t="s">
        <v>2255</v>
      </c>
      <c r="C443" s="19" t="s">
        <v>2</v>
      </c>
      <c r="D443" s="27" t="s">
        <v>2505</v>
      </c>
      <c r="E443" s="88"/>
      <c r="F443" s="88" t="s">
        <v>2446</v>
      </c>
      <c r="G443" s="27">
        <v>100</v>
      </c>
      <c r="H443" s="27">
        <v>3400</v>
      </c>
      <c r="I443" s="27" t="s">
        <v>2303</v>
      </c>
      <c r="J443" s="27"/>
      <c r="K443" s="27"/>
      <c r="L443" s="5">
        <v>0</v>
      </c>
      <c r="M443" s="5">
        <v>0</v>
      </c>
    </row>
    <row r="444" spans="1:13" s="6" customFormat="1" ht="12.75" customHeight="1" x14ac:dyDescent="0.25">
      <c r="A444" s="18" t="s">
        <v>1519</v>
      </c>
      <c r="B444" s="22" t="s">
        <v>1520</v>
      </c>
      <c r="C444" s="19" t="s">
        <v>2</v>
      </c>
      <c r="D444" s="27" t="s">
        <v>2503</v>
      </c>
      <c r="E444" s="88"/>
      <c r="F444" s="88" t="s">
        <v>2446</v>
      </c>
      <c r="G444" s="27">
        <v>100</v>
      </c>
      <c r="H444" s="27">
        <v>3400</v>
      </c>
      <c r="I444" s="27" t="s">
        <v>2303</v>
      </c>
      <c r="J444" s="27"/>
      <c r="K444" s="27"/>
      <c r="L444" s="5">
        <v>0.73799999999999999</v>
      </c>
      <c r="M444" s="5">
        <v>6.4700000000000001E-4</v>
      </c>
    </row>
    <row r="445" spans="1:13" s="59" customFormat="1" ht="12.75" customHeight="1" x14ac:dyDescent="0.25">
      <c r="A445" s="53" t="s">
        <v>1521</v>
      </c>
      <c r="B445" s="54" t="s">
        <v>1522</v>
      </c>
      <c r="C445" s="53" t="s">
        <v>2</v>
      </c>
      <c r="D445" s="57" t="s">
        <v>2434</v>
      </c>
      <c r="E445" s="56"/>
      <c r="F445" s="56"/>
      <c r="G445" s="57"/>
      <c r="H445" s="57"/>
      <c r="I445" s="57"/>
      <c r="J445" s="57"/>
      <c r="K445" s="57" t="s">
        <v>2445</v>
      </c>
      <c r="L445" s="58">
        <v>1728.2180000000001</v>
      </c>
      <c r="M445" s="58">
        <v>1.368873</v>
      </c>
    </row>
    <row r="446" spans="1:13" s="59" customFormat="1" ht="12.75" customHeight="1" x14ac:dyDescent="0.25">
      <c r="A446" s="53" t="s">
        <v>1523</v>
      </c>
      <c r="B446" s="54" t="s">
        <v>1524</v>
      </c>
      <c r="C446" s="53" t="s">
        <v>2</v>
      </c>
      <c r="D446" s="57" t="s">
        <v>2434</v>
      </c>
      <c r="E446" s="56"/>
      <c r="F446" s="56"/>
      <c r="G446" s="57"/>
      <c r="H446" s="57"/>
      <c r="I446" s="57"/>
      <c r="J446" s="57"/>
      <c r="K446" s="57" t="s">
        <v>2445</v>
      </c>
      <c r="L446" s="58">
        <v>844.447</v>
      </c>
      <c r="M446" s="58">
        <v>0.51477399999999995</v>
      </c>
    </row>
    <row r="447" spans="1:13" s="59" customFormat="1" ht="12.75" customHeight="1" x14ac:dyDescent="0.25">
      <c r="A447" s="53" t="s">
        <v>1525</v>
      </c>
      <c r="B447" s="54" t="s">
        <v>1526</v>
      </c>
      <c r="C447" s="53" t="s">
        <v>2</v>
      </c>
      <c r="D447" s="57" t="s">
        <v>2435</v>
      </c>
      <c r="E447" s="56"/>
      <c r="F447" s="56"/>
      <c r="G447" s="57"/>
      <c r="H447" s="57"/>
      <c r="I447" s="57"/>
      <c r="J447" s="57"/>
      <c r="K447" s="57" t="s">
        <v>2445</v>
      </c>
      <c r="L447" s="58">
        <v>39468.839</v>
      </c>
      <c r="M447" s="58">
        <v>44.325268000000001</v>
      </c>
    </row>
    <row r="448" spans="1:13" s="59" customFormat="1" ht="12.75" customHeight="1" x14ac:dyDescent="0.25">
      <c r="A448" s="53" t="s">
        <v>1527</v>
      </c>
      <c r="B448" s="54" t="s">
        <v>1528</v>
      </c>
      <c r="C448" s="53" t="s">
        <v>2</v>
      </c>
      <c r="D448" s="57" t="s">
        <v>2434</v>
      </c>
      <c r="E448" s="56"/>
      <c r="F448" s="56"/>
      <c r="G448" s="57"/>
      <c r="H448" s="57"/>
      <c r="I448" s="57"/>
      <c r="J448" s="57"/>
      <c r="K448" s="57" t="s">
        <v>2445</v>
      </c>
      <c r="L448" s="58">
        <v>869.17899999999997</v>
      </c>
      <c r="M448" s="58">
        <v>1.032122</v>
      </c>
    </row>
    <row r="449" spans="1:13" s="6" customFormat="1" ht="12.75" customHeight="1" x14ac:dyDescent="0.25">
      <c r="A449" s="18" t="s">
        <v>2262</v>
      </c>
      <c r="B449" s="22" t="s">
        <v>2263</v>
      </c>
      <c r="C449" s="19" t="s">
        <v>2</v>
      </c>
      <c r="D449" s="27"/>
      <c r="E449" s="88"/>
      <c r="F449" s="88" t="s">
        <v>2446</v>
      </c>
      <c r="G449" s="27">
        <v>100</v>
      </c>
      <c r="H449" s="27">
        <v>3400</v>
      </c>
      <c r="I449" s="27" t="s">
        <v>2303</v>
      </c>
      <c r="J449" s="27"/>
      <c r="K449" s="27"/>
      <c r="L449" s="5">
        <v>0</v>
      </c>
      <c r="M449" s="5">
        <v>0</v>
      </c>
    </row>
    <row r="450" spans="1:13" s="6" customFormat="1" ht="12.75" customHeight="1" x14ac:dyDescent="0.25">
      <c r="A450" s="18" t="s">
        <v>2264</v>
      </c>
      <c r="B450" s="22" t="s">
        <v>2265</v>
      </c>
      <c r="C450" s="19" t="s">
        <v>2</v>
      </c>
      <c r="D450" s="27"/>
      <c r="E450" s="88"/>
      <c r="F450" s="88" t="s">
        <v>2446</v>
      </c>
      <c r="G450" s="27">
        <v>100</v>
      </c>
      <c r="H450" s="27">
        <v>3400</v>
      </c>
      <c r="I450" s="27" t="s">
        <v>2303</v>
      </c>
      <c r="J450" s="27"/>
      <c r="K450" s="27"/>
      <c r="L450" s="5">
        <v>0</v>
      </c>
      <c r="M450" s="5">
        <v>0</v>
      </c>
    </row>
    <row r="451" spans="1:13" s="59" customFormat="1" ht="12.75" customHeight="1" x14ac:dyDescent="0.25">
      <c r="A451" s="53" t="s">
        <v>1533</v>
      </c>
      <c r="B451" s="54" t="s">
        <v>1534</v>
      </c>
      <c r="C451" s="53" t="s">
        <v>2</v>
      </c>
      <c r="D451" s="57" t="s">
        <v>2432</v>
      </c>
      <c r="E451" s="56"/>
      <c r="F451" s="56"/>
      <c r="G451" s="57"/>
      <c r="H451" s="57"/>
      <c r="I451" s="57"/>
      <c r="J451" s="57"/>
      <c r="K451" s="57" t="s">
        <v>2445</v>
      </c>
      <c r="L451" s="58">
        <v>5.0369999999999999</v>
      </c>
      <c r="M451" s="58">
        <v>2.7910000000000001E-3</v>
      </c>
    </row>
    <row r="452" spans="1:13" s="59" customFormat="1" ht="12.75" customHeight="1" x14ac:dyDescent="0.25">
      <c r="A452" s="53" t="s">
        <v>1535</v>
      </c>
      <c r="B452" s="54" t="s">
        <v>1536</v>
      </c>
      <c r="C452" s="53" t="s">
        <v>2</v>
      </c>
      <c r="D452" s="57" t="s">
        <v>2381</v>
      </c>
      <c r="E452" s="56"/>
      <c r="F452" s="56"/>
      <c r="G452" s="57"/>
      <c r="H452" s="57"/>
      <c r="I452" s="57"/>
      <c r="J452" s="57"/>
      <c r="K452" s="57" t="s">
        <v>2445</v>
      </c>
      <c r="L452" s="58">
        <v>30.689</v>
      </c>
      <c r="M452" s="58">
        <v>4.6678999999999998E-2</v>
      </c>
    </row>
    <row r="453" spans="1:13" s="6" customFormat="1" ht="12.75" customHeight="1" x14ac:dyDescent="0.25">
      <c r="A453" s="18" t="s">
        <v>1537</v>
      </c>
      <c r="B453" s="22" t="s">
        <v>1538</v>
      </c>
      <c r="C453" s="19" t="s">
        <v>2</v>
      </c>
      <c r="D453" s="27"/>
      <c r="E453" s="88"/>
      <c r="F453" s="88" t="s">
        <v>2446</v>
      </c>
      <c r="G453" s="27">
        <v>100</v>
      </c>
      <c r="H453" s="27">
        <v>3400</v>
      </c>
      <c r="I453" s="27" t="s">
        <v>2303</v>
      </c>
      <c r="J453" s="27"/>
      <c r="K453" s="27"/>
      <c r="L453" s="5">
        <v>325.95</v>
      </c>
      <c r="M453" s="5">
        <v>0.374334</v>
      </c>
    </row>
    <row r="454" spans="1:13" s="59" customFormat="1" ht="12.75" customHeight="1" x14ac:dyDescent="0.25">
      <c r="A454" s="53" t="s">
        <v>1539</v>
      </c>
      <c r="B454" s="54" t="s">
        <v>1540</v>
      </c>
      <c r="C454" s="53" t="s">
        <v>2</v>
      </c>
      <c r="D454" s="57" t="s">
        <v>2436</v>
      </c>
      <c r="E454" s="56"/>
      <c r="F454" s="56"/>
      <c r="G454" s="57"/>
      <c r="H454" s="57"/>
      <c r="I454" s="57"/>
      <c r="J454" s="57"/>
      <c r="K454" s="57" t="s">
        <v>2445</v>
      </c>
      <c r="L454" s="58">
        <v>0</v>
      </c>
      <c r="M454" s="58">
        <v>0</v>
      </c>
    </row>
    <row r="455" spans="1:13" s="6" customFormat="1" ht="12.75" customHeight="1" x14ac:dyDescent="0.25">
      <c r="A455" s="18" t="s">
        <v>1541</v>
      </c>
      <c r="B455" s="22" t="s">
        <v>1542</v>
      </c>
      <c r="C455" s="19" t="s">
        <v>2</v>
      </c>
      <c r="D455" s="27"/>
      <c r="E455" s="88"/>
      <c r="F455" s="88" t="s">
        <v>2446</v>
      </c>
      <c r="G455" s="27">
        <v>100</v>
      </c>
      <c r="H455" s="27">
        <v>3400</v>
      </c>
      <c r="I455" s="27" t="s">
        <v>2303</v>
      </c>
      <c r="J455" s="27"/>
      <c r="K455" s="27"/>
      <c r="L455" s="5">
        <v>4.2430000000000003</v>
      </c>
      <c r="M455" s="5">
        <v>2.1389999999999998E-3</v>
      </c>
    </row>
    <row r="456" spans="1:13" s="59" customFormat="1" ht="12.75" customHeight="1" x14ac:dyDescent="0.25">
      <c r="A456" s="53" t="s">
        <v>1545</v>
      </c>
      <c r="B456" s="54" t="s">
        <v>1546</v>
      </c>
      <c r="C456" s="53" t="s">
        <v>2</v>
      </c>
      <c r="D456" s="57" t="s">
        <v>2436</v>
      </c>
      <c r="E456" s="56"/>
      <c r="F456" s="56"/>
      <c r="G456" s="57"/>
      <c r="H456" s="57"/>
      <c r="I456" s="57"/>
      <c r="J456" s="57"/>
      <c r="K456" s="57" t="s">
        <v>2445</v>
      </c>
      <c r="L456" s="58">
        <v>424.64400000000001</v>
      </c>
      <c r="M456" s="58">
        <v>0.814419</v>
      </c>
    </row>
    <row r="457" spans="1:13" s="59" customFormat="1" ht="12.75" customHeight="1" x14ac:dyDescent="0.25">
      <c r="A457" s="53" t="s">
        <v>1547</v>
      </c>
      <c r="B457" s="54" t="s">
        <v>1548</v>
      </c>
      <c r="C457" s="53" t="s">
        <v>2</v>
      </c>
      <c r="D457" s="57" t="s">
        <v>2379</v>
      </c>
      <c r="E457" s="56"/>
      <c r="F457" s="56"/>
      <c r="G457" s="57"/>
      <c r="H457" s="57"/>
      <c r="I457" s="57"/>
      <c r="J457" s="57"/>
      <c r="K457" s="57" t="s">
        <v>2445</v>
      </c>
      <c r="L457" s="58">
        <v>49.53</v>
      </c>
      <c r="M457" s="58">
        <v>8.0742999999999995E-2</v>
      </c>
    </row>
    <row r="458" spans="1:13" s="59" customFormat="1" ht="12.75" customHeight="1" x14ac:dyDescent="0.25">
      <c r="A458" s="53" t="s">
        <v>1553</v>
      </c>
      <c r="B458" s="54" t="s">
        <v>1554</v>
      </c>
      <c r="C458" s="53" t="s">
        <v>2</v>
      </c>
      <c r="D458" s="57" t="s">
        <v>2432</v>
      </c>
      <c r="E458" s="56"/>
      <c r="F458" s="56"/>
      <c r="G458" s="57"/>
      <c r="H458" s="57"/>
      <c r="I458" s="57"/>
      <c r="J458" s="57"/>
      <c r="K458" s="57" t="s">
        <v>2445</v>
      </c>
      <c r="L458" s="58">
        <v>332.01499999999999</v>
      </c>
      <c r="M458" s="58">
        <v>0.49515500000000001</v>
      </c>
    </row>
    <row r="459" spans="1:13" s="6" customFormat="1" ht="12.75" customHeight="1" x14ac:dyDescent="0.25">
      <c r="A459" s="18" t="s">
        <v>1555</v>
      </c>
      <c r="B459" s="22" t="s">
        <v>1556</v>
      </c>
      <c r="C459" s="19" t="s">
        <v>2</v>
      </c>
      <c r="D459" s="27"/>
      <c r="E459" s="88"/>
      <c r="F459" s="88" t="s">
        <v>2446</v>
      </c>
      <c r="G459" s="27">
        <v>100</v>
      </c>
      <c r="H459" s="27">
        <v>3400</v>
      </c>
      <c r="I459" s="27" t="s">
        <v>2303</v>
      </c>
      <c r="J459" s="27"/>
      <c r="K459" s="27"/>
      <c r="L459" s="5">
        <v>0</v>
      </c>
      <c r="M459" s="5">
        <v>0</v>
      </c>
    </row>
    <row r="460" spans="1:13" s="59" customFormat="1" ht="12.75" customHeight="1" x14ac:dyDescent="0.25">
      <c r="A460" s="53" t="s">
        <v>1559</v>
      </c>
      <c r="B460" s="54" t="s">
        <v>1560</v>
      </c>
      <c r="C460" s="53" t="s">
        <v>2</v>
      </c>
      <c r="D460" s="57" t="s">
        <v>2432</v>
      </c>
      <c r="E460" s="56"/>
      <c r="F460" s="56"/>
      <c r="G460" s="57"/>
      <c r="H460" s="57"/>
      <c r="I460" s="57"/>
      <c r="J460" s="57"/>
      <c r="K460" s="57" t="s">
        <v>2445</v>
      </c>
      <c r="L460" s="58">
        <v>19.123999999999999</v>
      </c>
      <c r="M460" s="58">
        <v>2.2218999999999999E-2</v>
      </c>
    </row>
    <row r="461" spans="1:13" s="59" customFormat="1" ht="12.75" customHeight="1" x14ac:dyDescent="0.25">
      <c r="A461" s="53" t="s">
        <v>1561</v>
      </c>
      <c r="B461" s="54" t="s">
        <v>1562</v>
      </c>
      <c r="C461" s="53" t="s">
        <v>2</v>
      </c>
      <c r="D461" s="57" t="s">
        <v>2381</v>
      </c>
      <c r="E461" s="56"/>
      <c r="F461" s="56"/>
      <c r="G461" s="57"/>
      <c r="H461" s="57"/>
      <c r="I461" s="57"/>
      <c r="J461" s="57"/>
      <c r="K461" s="57" t="s">
        <v>2445</v>
      </c>
      <c r="L461" s="58">
        <v>11.721</v>
      </c>
      <c r="M461" s="58">
        <v>3.0308000000000002E-2</v>
      </c>
    </row>
    <row r="462" spans="1:13" s="59" customFormat="1" ht="12.75" customHeight="1" x14ac:dyDescent="0.25">
      <c r="A462" s="53" t="s">
        <v>1563</v>
      </c>
      <c r="B462" s="54" t="s">
        <v>1564</v>
      </c>
      <c r="C462" s="53" t="s">
        <v>2</v>
      </c>
      <c r="D462" s="57" t="s">
        <v>2506</v>
      </c>
      <c r="E462" s="56"/>
      <c r="F462" s="56"/>
      <c r="G462" s="57"/>
      <c r="H462" s="57"/>
      <c r="I462" s="57"/>
      <c r="J462" s="57"/>
      <c r="K462" s="57" t="s">
        <v>2445</v>
      </c>
      <c r="L462" s="58">
        <v>4.6740000000000004</v>
      </c>
      <c r="M462" s="58">
        <v>1.771E-3</v>
      </c>
    </row>
    <row r="463" spans="1:13" s="59" customFormat="1" ht="12.75" customHeight="1" x14ac:dyDescent="0.25">
      <c r="A463" s="53" t="s">
        <v>1565</v>
      </c>
      <c r="B463" s="54" t="s">
        <v>1566</v>
      </c>
      <c r="C463" s="53" t="s">
        <v>2</v>
      </c>
      <c r="D463" s="57" t="s">
        <v>2381</v>
      </c>
      <c r="E463" s="56"/>
      <c r="F463" s="56"/>
      <c r="G463" s="57"/>
      <c r="H463" s="57"/>
      <c r="I463" s="57"/>
      <c r="J463" s="57"/>
      <c r="K463" s="57" t="s">
        <v>2445</v>
      </c>
      <c r="L463" s="58">
        <v>12545.157999999999</v>
      </c>
      <c r="M463" s="58">
        <v>27.16488</v>
      </c>
    </row>
    <row r="464" spans="1:13" s="6" customFormat="1" ht="12.75" customHeight="1" x14ac:dyDescent="0.25">
      <c r="A464" s="18" t="s">
        <v>1567</v>
      </c>
      <c r="B464" s="22" t="s">
        <v>1568</v>
      </c>
      <c r="C464" s="19" t="s">
        <v>2</v>
      </c>
      <c r="D464" s="27" t="s">
        <v>2501</v>
      </c>
      <c r="E464" s="88"/>
      <c r="F464" s="88" t="s">
        <v>2446</v>
      </c>
      <c r="G464" s="27">
        <v>100</v>
      </c>
      <c r="H464" s="27">
        <v>3400</v>
      </c>
      <c r="I464" s="27" t="s">
        <v>2303</v>
      </c>
      <c r="J464" s="27"/>
      <c r="K464" s="27"/>
      <c r="L464" s="5">
        <v>21.789000000000001</v>
      </c>
      <c r="M464" s="5">
        <v>3.4157E-2</v>
      </c>
    </row>
    <row r="465" spans="1:13" s="6" customFormat="1" ht="12.75" customHeight="1" x14ac:dyDescent="0.25">
      <c r="A465" s="18" t="s">
        <v>1571</v>
      </c>
      <c r="B465" s="22" t="s">
        <v>1572</v>
      </c>
      <c r="C465" s="19" t="s">
        <v>2</v>
      </c>
      <c r="D465" s="27" t="s">
        <v>2501</v>
      </c>
      <c r="E465" s="88"/>
      <c r="F465" s="88" t="s">
        <v>2446</v>
      </c>
      <c r="G465" s="27">
        <v>100</v>
      </c>
      <c r="H465" s="27">
        <v>3400</v>
      </c>
      <c r="I465" s="27" t="s">
        <v>2303</v>
      </c>
      <c r="J465" s="27"/>
      <c r="K465" s="27"/>
      <c r="L465" s="5">
        <v>0</v>
      </c>
      <c r="M465" s="5">
        <v>0</v>
      </c>
    </row>
    <row r="466" spans="1:13" s="6" customFormat="1" ht="12.75" customHeight="1" x14ac:dyDescent="0.25">
      <c r="A466" s="18" t="s">
        <v>2272</v>
      </c>
      <c r="B466" s="22" t="s">
        <v>2273</v>
      </c>
      <c r="C466" s="19" t="s">
        <v>2</v>
      </c>
      <c r="D466" s="27" t="s">
        <v>2507</v>
      </c>
      <c r="E466" s="88"/>
      <c r="F466" s="88" t="s">
        <v>2446</v>
      </c>
      <c r="G466" s="27">
        <v>100</v>
      </c>
      <c r="H466" s="27">
        <v>3400</v>
      </c>
      <c r="I466" s="27" t="s">
        <v>2303</v>
      </c>
      <c r="J466" s="27"/>
      <c r="K466" s="27"/>
      <c r="L466" s="5">
        <v>0</v>
      </c>
      <c r="M466" s="5">
        <v>0</v>
      </c>
    </row>
    <row r="467" spans="1:13" s="59" customFormat="1" ht="12.75" customHeight="1" x14ac:dyDescent="0.25">
      <c r="A467" s="53" t="s">
        <v>1575</v>
      </c>
      <c r="B467" s="54" t="s">
        <v>1576</v>
      </c>
      <c r="C467" s="53" t="s">
        <v>2</v>
      </c>
      <c r="D467" s="57" t="s">
        <v>2379</v>
      </c>
      <c r="E467" s="56"/>
      <c r="F467" s="56"/>
      <c r="G467" s="57"/>
      <c r="H467" s="57"/>
      <c r="I467" s="57"/>
      <c r="J467" s="57"/>
      <c r="K467" s="57" t="s">
        <v>2445</v>
      </c>
      <c r="L467" s="58">
        <v>172.751</v>
      </c>
      <c r="M467" s="58">
        <v>0.122962</v>
      </c>
    </row>
    <row r="468" spans="1:13" s="59" customFormat="1" ht="12.75" customHeight="1" x14ac:dyDescent="0.25">
      <c r="A468" s="53" t="s">
        <v>1581</v>
      </c>
      <c r="B468" s="54" t="s">
        <v>1582</v>
      </c>
      <c r="C468" s="53" t="s">
        <v>2</v>
      </c>
      <c r="D468" s="57" t="s">
        <v>2381</v>
      </c>
      <c r="E468" s="56"/>
      <c r="F468" s="56"/>
      <c r="G468" s="57"/>
      <c r="H468" s="57"/>
      <c r="I468" s="57"/>
      <c r="J468" s="57"/>
      <c r="K468" s="57" t="s">
        <v>2445</v>
      </c>
      <c r="L468" s="58">
        <v>182.84700000000001</v>
      </c>
      <c r="M468" s="58">
        <v>8.2311999999999996E-2</v>
      </c>
    </row>
    <row r="469" spans="1:13" s="59" customFormat="1" ht="12.75" customHeight="1" x14ac:dyDescent="0.25">
      <c r="A469" s="53" t="s">
        <v>1583</v>
      </c>
      <c r="B469" s="54" t="s">
        <v>1584</v>
      </c>
      <c r="C469" s="53" t="s">
        <v>2</v>
      </c>
      <c r="D469" s="57" t="s">
        <v>2376</v>
      </c>
      <c r="E469" s="56"/>
      <c r="F469" s="56"/>
      <c r="G469" s="57"/>
      <c r="H469" s="57"/>
      <c r="I469" s="57"/>
      <c r="J469" s="57"/>
      <c r="K469" s="57" t="s">
        <v>2447</v>
      </c>
      <c r="L469" s="58">
        <v>7.7759999999999998</v>
      </c>
      <c r="M469" s="58">
        <v>9.5930000000000008E-3</v>
      </c>
    </row>
    <row r="470" spans="1:13" s="6" customFormat="1" ht="12.75" customHeight="1" x14ac:dyDescent="0.25">
      <c r="A470" s="18" t="s">
        <v>2278</v>
      </c>
      <c r="B470" s="22" t="s">
        <v>2279</v>
      </c>
      <c r="C470" s="19" t="s">
        <v>2</v>
      </c>
      <c r="D470" s="27" t="s">
        <v>2508</v>
      </c>
      <c r="E470" s="88"/>
      <c r="F470" s="88" t="s">
        <v>2446</v>
      </c>
      <c r="G470" s="27">
        <v>100</v>
      </c>
      <c r="H470" s="27">
        <v>3400</v>
      </c>
      <c r="I470" s="27" t="s">
        <v>2303</v>
      </c>
      <c r="J470" s="27"/>
      <c r="K470" s="27"/>
      <c r="L470" s="5">
        <v>0</v>
      </c>
      <c r="M470" s="5">
        <v>0</v>
      </c>
    </row>
    <row r="471" spans="1:13" s="6" customFormat="1" ht="12.75" customHeight="1" x14ac:dyDescent="0.25">
      <c r="A471" s="18" t="s">
        <v>1585</v>
      </c>
      <c r="B471" s="22" t="s">
        <v>1586</v>
      </c>
      <c r="C471" s="19" t="s">
        <v>2</v>
      </c>
      <c r="D471" s="27" t="s">
        <v>2509</v>
      </c>
      <c r="E471" s="88"/>
      <c r="F471" s="88" t="s">
        <v>2446</v>
      </c>
      <c r="G471" s="27">
        <v>100</v>
      </c>
      <c r="H471" s="27">
        <v>3400</v>
      </c>
      <c r="I471" s="27" t="s">
        <v>2303</v>
      </c>
      <c r="J471" s="27"/>
      <c r="K471" s="27"/>
      <c r="L471" s="5">
        <v>0.14299999999999999</v>
      </c>
      <c r="M471" s="5">
        <v>1.2E-4</v>
      </c>
    </row>
    <row r="472" spans="1:13" s="80" customFormat="1" ht="12.75" customHeight="1" x14ac:dyDescent="0.25">
      <c r="A472" s="103" t="s">
        <v>2549</v>
      </c>
      <c r="B472" s="75" t="s">
        <v>2454</v>
      </c>
      <c r="C472" s="74"/>
      <c r="D472" s="76"/>
      <c r="E472" s="77"/>
      <c r="F472" s="77" t="s">
        <v>2446</v>
      </c>
      <c r="G472" s="76">
        <v>100</v>
      </c>
      <c r="H472" s="76">
        <v>3400</v>
      </c>
      <c r="I472" s="76" t="s">
        <v>2303</v>
      </c>
      <c r="J472" s="76"/>
      <c r="K472" s="76"/>
      <c r="L472" s="78">
        <v>358.70399999999995</v>
      </c>
      <c r="M472" s="79">
        <v>0.42134100000000002</v>
      </c>
    </row>
    <row r="473" spans="1:13" s="59" customFormat="1" ht="12.75" customHeight="1" x14ac:dyDescent="0.25">
      <c r="A473" s="53" t="s">
        <v>1591</v>
      </c>
      <c r="B473" s="54" t="s">
        <v>1592</v>
      </c>
      <c r="C473" s="53" t="s">
        <v>2</v>
      </c>
      <c r="D473" s="57" t="s">
        <v>2506</v>
      </c>
      <c r="E473" s="56"/>
      <c r="F473" s="56"/>
      <c r="G473" s="57"/>
      <c r="H473" s="57"/>
      <c r="I473" s="57"/>
      <c r="J473" s="57"/>
      <c r="K473" s="57" t="s">
        <v>2445</v>
      </c>
      <c r="L473" s="58">
        <v>168.91800000000001</v>
      </c>
      <c r="M473" s="58">
        <v>0.105518</v>
      </c>
    </row>
    <row r="474" spans="1:13" s="59" customFormat="1" ht="12.75" customHeight="1" x14ac:dyDescent="0.25">
      <c r="A474" s="53" t="s">
        <v>1593</v>
      </c>
      <c r="B474" s="54" t="s">
        <v>1594</v>
      </c>
      <c r="C474" s="53" t="s">
        <v>2</v>
      </c>
      <c r="D474" s="57" t="s">
        <v>2381</v>
      </c>
      <c r="E474" s="56"/>
      <c r="F474" s="56"/>
      <c r="G474" s="57"/>
      <c r="H474" s="57"/>
      <c r="I474" s="57"/>
      <c r="J474" s="57"/>
      <c r="K474" s="57" t="s">
        <v>2445</v>
      </c>
      <c r="L474" s="58">
        <v>852.56200000000001</v>
      </c>
      <c r="M474" s="58">
        <v>0.65838300000000005</v>
      </c>
    </row>
    <row r="475" spans="1:13" s="6" customFormat="1" ht="12.75" customHeight="1" x14ac:dyDescent="0.25">
      <c r="A475" s="19" t="s">
        <v>1599</v>
      </c>
      <c r="B475" s="22" t="s">
        <v>1600</v>
      </c>
      <c r="C475" s="19" t="s">
        <v>2</v>
      </c>
      <c r="D475" s="27" t="s">
        <v>2437</v>
      </c>
      <c r="E475" s="29"/>
      <c r="F475" s="88"/>
      <c r="G475" s="28"/>
      <c r="H475" s="27"/>
      <c r="I475" s="28"/>
      <c r="J475" s="28"/>
      <c r="K475" s="28"/>
      <c r="L475" s="5">
        <v>89.191000000000003</v>
      </c>
      <c r="M475" s="5">
        <v>0.14583399999999999</v>
      </c>
    </row>
    <row r="476" spans="1:13" s="6" customFormat="1" ht="12.75" customHeight="1" x14ac:dyDescent="0.25">
      <c r="A476" s="18" t="s">
        <v>1601</v>
      </c>
      <c r="B476" s="22" t="s">
        <v>1602</v>
      </c>
      <c r="C476" s="19" t="s">
        <v>1603</v>
      </c>
      <c r="D476" s="27" t="s">
        <v>2510</v>
      </c>
      <c r="E476" s="29"/>
      <c r="F476" s="88"/>
      <c r="G476" s="28"/>
      <c r="H476" s="28" t="s">
        <v>2446</v>
      </c>
      <c r="I476" s="28">
        <v>0</v>
      </c>
      <c r="J476" s="28"/>
      <c r="K476" s="28"/>
      <c r="L476" s="5">
        <v>0.315</v>
      </c>
      <c r="M476" s="5">
        <v>3.8839999999999999E-3</v>
      </c>
    </row>
    <row r="477" spans="1:13" s="6" customFormat="1" ht="12.75" customHeight="1" x14ac:dyDescent="0.25">
      <c r="A477" s="18" t="s">
        <v>1604</v>
      </c>
      <c r="B477" s="22" t="s">
        <v>1605</v>
      </c>
      <c r="C477" s="19" t="s">
        <v>1603</v>
      </c>
      <c r="D477" s="27" t="s">
        <v>2510</v>
      </c>
      <c r="E477" s="29"/>
      <c r="F477" s="88"/>
      <c r="G477" s="28"/>
      <c r="H477" s="28" t="s">
        <v>2446</v>
      </c>
      <c r="I477" s="28">
        <v>0</v>
      </c>
      <c r="J477" s="28"/>
      <c r="K477" s="28"/>
      <c r="L477" s="5">
        <v>0</v>
      </c>
      <c r="M477" s="5">
        <v>0</v>
      </c>
    </row>
    <row r="478" spans="1:13" s="6" customFormat="1" ht="12.75" customHeight="1" x14ac:dyDescent="0.25">
      <c r="A478" s="18" t="s">
        <v>1606</v>
      </c>
      <c r="B478" s="22" t="s">
        <v>1607</v>
      </c>
      <c r="C478" s="19" t="s">
        <v>1603</v>
      </c>
      <c r="D478" s="27" t="s">
        <v>2510</v>
      </c>
      <c r="E478" s="29"/>
      <c r="F478" s="88"/>
      <c r="G478" s="28"/>
      <c r="H478" s="28" t="s">
        <v>2446</v>
      </c>
      <c r="I478" s="28">
        <v>0</v>
      </c>
      <c r="J478" s="28"/>
      <c r="K478" s="28"/>
      <c r="L478" s="5">
        <v>1.6950000000000001</v>
      </c>
      <c r="M478" s="5">
        <v>6.0280000000000004E-3</v>
      </c>
    </row>
    <row r="479" spans="1:13" s="6" customFormat="1" ht="12.75" customHeight="1" x14ac:dyDescent="0.25">
      <c r="A479" s="18" t="s">
        <v>1608</v>
      </c>
      <c r="B479" s="22" t="s">
        <v>1609</v>
      </c>
      <c r="C479" s="19" t="s">
        <v>1603</v>
      </c>
      <c r="D479" s="27" t="s">
        <v>2510</v>
      </c>
      <c r="E479" s="29"/>
      <c r="F479" s="88"/>
      <c r="G479" s="28"/>
      <c r="H479" s="28" t="s">
        <v>2446</v>
      </c>
      <c r="I479" s="28">
        <v>0</v>
      </c>
      <c r="J479" s="28"/>
      <c r="K479" s="28"/>
      <c r="L479" s="5">
        <v>8.5999999999999993E-2</v>
      </c>
      <c r="M479" s="5">
        <v>1.1100000000000001E-3</v>
      </c>
    </row>
    <row r="480" spans="1:13" s="6" customFormat="1" ht="12.75" customHeight="1" x14ac:dyDescent="0.25">
      <c r="A480" s="18" t="s">
        <v>1610</v>
      </c>
      <c r="B480" s="22" t="s">
        <v>1611</v>
      </c>
      <c r="C480" s="19" t="s">
        <v>1603</v>
      </c>
      <c r="D480" s="27" t="s">
        <v>2510</v>
      </c>
      <c r="E480" s="29"/>
      <c r="F480" s="88"/>
      <c r="G480" s="28"/>
      <c r="H480" s="28" t="s">
        <v>2446</v>
      </c>
      <c r="I480" s="28">
        <v>0</v>
      </c>
      <c r="J480" s="28"/>
      <c r="K480" s="28"/>
      <c r="L480" s="5">
        <v>2.1070000000000002</v>
      </c>
      <c r="M480" s="5">
        <v>1.2064E-2</v>
      </c>
    </row>
    <row r="481" spans="1:13" s="43" customFormat="1" ht="12.75" customHeight="1" x14ac:dyDescent="0.25">
      <c r="A481" s="45">
        <v>220410</v>
      </c>
      <c r="B481" s="52" t="s">
        <v>2454</v>
      </c>
      <c r="C481" s="44"/>
      <c r="D481" s="40"/>
      <c r="E481" s="46"/>
      <c r="F481" s="39"/>
      <c r="G481" s="47"/>
      <c r="H481" s="47" t="s">
        <v>2446</v>
      </c>
      <c r="I481" s="47">
        <v>0</v>
      </c>
      <c r="J481" s="47"/>
      <c r="K481" s="47"/>
      <c r="L481" s="41">
        <v>4.2030000000000003</v>
      </c>
      <c r="M481" s="48">
        <v>2.3086000000000002E-2</v>
      </c>
    </row>
    <row r="482" spans="1:13" s="6" customFormat="1" ht="12.75" customHeight="1" x14ac:dyDescent="0.25">
      <c r="A482" s="18" t="s">
        <v>1612</v>
      </c>
      <c r="B482" s="22" t="s">
        <v>1613</v>
      </c>
      <c r="C482" s="19" t="s">
        <v>1603</v>
      </c>
      <c r="D482" s="27" t="s">
        <v>2510</v>
      </c>
      <c r="E482" s="29"/>
      <c r="F482" s="88"/>
      <c r="G482" s="28"/>
      <c r="H482" s="28" t="s">
        <v>2446</v>
      </c>
      <c r="I482" s="28">
        <v>0</v>
      </c>
      <c r="J482" s="28"/>
      <c r="K482" s="28"/>
      <c r="L482" s="5">
        <v>0</v>
      </c>
      <c r="M482" s="5">
        <v>0</v>
      </c>
    </row>
    <row r="483" spans="1:13" s="6" customFormat="1" ht="12.75" customHeight="1" x14ac:dyDescent="0.25">
      <c r="A483" s="18" t="s">
        <v>1614</v>
      </c>
      <c r="B483" s="22" t="s">
        <v>1615</v>
      </c>
      <c r="C483" s="19" t="s">
        <v>1603</v>
      </c>
      <c r="D483" s="27" t="s">
        <v>2510</v>
      </c>
      <c r="E483" s="29"/>
      <c r="F483" s="88"/>
      <c r="G483" s="28"/>
      <c r="H483" s="28" t="s">
        <v>2446</v>
      </c>
      <c r="I483" s="28">
        <v>0</v>
      </c>
      <c r="J483" s="28"/>
      <c r="K483" s="28"/>
      <c r="L483" s="5">
        <v>46.646999999999998</v>
      </c>
      <c r="M483" s="5">
        <v>0.29445500000000002</v>
      </c>
    </row>
    <row r="484" spans="1:13" s="6" customFormat="1" ht="12.75" customHeight="1" x14ac:dyDescent="0.25">
      <c r="A484" s="18" t="s">
        <v>1616</v>
      </c>
      <c r="B484" s="22" t="s">
        <v>1617</v>
      </c>
      <c r="C484" s="19" t="s">
        <v>1603</v>
      </c>
      <c r="D484" s="27" t="s">
        <v>2511</v>
      </c>
      <c r="E484" s="29"/>
      <c r="F484" s="88"/>
      <c r="G484" s="28"/>
      <c r="H484" s="28" t="s">
        <v>2446</v>
      </c>
      <c r="I484" s="28">
        <v>0</v>
      </c>
      <c r="J484" s="28"/>
      <c r="K484" s="28"/>
      <c r="L484" s="5">
        <v>7.0170000000000003</v>
      </c>
      <c r="M484" s="5">
        <v>1.1115E-2</v>
      </c>
    </row>
    <row r="485" spans="1:13" s="6" customFormat="1" ht="12.75" customHeight="1" x14ac:dyDescent="0.25">
      <c r="A485" s="18" t="s">
        <v>1618</v>
      </c>
      <c r="B485" s="22" t="s">
        <v>1619</v>
      </c>
      <c r="C485" s="19" t="s">
        <v>1603</v>
      </c>
      <c r="D485" s="27" t="s">
        <v>2511</v>
      </c>
      <c r="E485" s="29"/>
      <c r="F485" s="88"/>
      <c r="G485" s="28"/>
      <c r="H485" s="28" t="s">
        <v>2446</v>
      </c>
      <c r="I485" s="28">
        <v>0</v>
      </c>
      <c r="J485" s="28"/>
      <c r="K485" s="28"/>
      <c r="L485" s="5">
        <v>22.917000000000002</v>
      </c>
      <c r="M485" s="5">
        <v>4.1466000000000003E-2</v>
      </c>
    </row>
    <row r="486" spans="1:13" s="6" customFormat="1" ht="12.75" customHeight="1" x14ac:dyDescent="0.25">
      <c r="A486" s="18" t="s">
        <v>1620</v>
      </c>
      <c r="B486" s="22" t="s">
        <v>1621</v>
      </c>
      <c r="C486" s="19" t="s">
        <v>1603</v>
      </c>
      <c r="D486" s="27" t="s">
        <v>2511</v>
      </c>
      <c r="E486" s="29"/>
      <c r="F486" s="88"/>
      <c r="G486" s="28"/>
      <c r="H486" s="28" t="s">
        <v>2446</v>
      </c>
      <c r="I486" s="28">
        <v>0</v>
      </c>
      <c r="J486" s="28"/>
      <c r="K486" s="28"/>
      <c r="L486" s="5">
        <v>0</v>
      </c>
      <c r="M486" s="5">
        <v>0</v>
      </c>
    </row>
    <row r="487" spans="1:13" s="6" customFormat="1" ht="12.75" customHeight="1" x14ac:dyDescent="0.25">
      <c r="A487" s="18" t="s">
        <v>1622</v>
      </c>
      <c r="B487" s="22" t="s">
        <v>1623</v>
      </c>
      <c r="C487" s="19" t="s">
        <v>1603</v>
      </c>
      <c r="D487" s="27" t="s">
        <v>2511</v>
      </c>
      <c r="E487" s="29"/>
      <c r="F487" s="88"/>
      <c r="G487" s="28"/>
      <c r="H487" s="28" t="s">
        <v>2446</v>
      </c>
      <c r="I487" s="28">
        <v>0</v>
      </c>
      <c r="J487" s="28"/>
      <c r="K487" s="28"/>
      <c r="L487" s="5">
        <v>0</v>
      </c>
      <c r="M487" s="5">
        <v>0</v>
      </c>
    </row>
    <row r="488" spans="1:13" s="6" customFormat="1" ht="12.75" customHeight="1" x14ac:dyDescent="0.25">
      <c r="A488" s="18" t="s">
        <v>1624</v>
      </c>
      <c r="B488" s="22" t="s">
        <v>1625</v>
      </c>
      <c r="C488" s="19" t="s">
        <v>1603</v>
      </c>
      <c r="D488" s="27" t="s">
        <v>2511</v>
      </c>
      <c r="E488" s="29"/>
      <c r="F488" s="88"/>
      <c r="G488" s="28"/>
      <c r="H488" s="28" t="s">
        <v>2446</v>
      </c>
      <c r="I488" s="28">
        <v>0</v>
      </c>
      <c r="J488" s="28"/>
      <c r="K488" s="28"/>
      <c r="L488" s="5">
        <v>1.08</v>
      </c>
      <c r="M488" s="5">
        <v>2.8800000000000002E-3</v>
      </c>
    </row>
    <row r="489" spans="1:13" s="6" customFormat="1" ht="12.75" customHeight="1" x14ac:dyDescent="0.25">
      <c r="A489" s="18" t="s">
        <v>1626</v>
      </c>
      <c r="B489" s="22" t="s">
        <v>1627</v>
      </c>
      <c r="C489" s="19" t="s">
        <v>1603</v>
      </c>
      <c r="D489" s="27" t="s">
        <v>2511</v>
      </c>
      <c r="E489" s="29"/>
      <c r="F489" s="88"/>
      <c r="G489" s="28"/>
      <c r="H489" s="28" t="s">
        <v>2446</v>
      </c>
      <c r="I489" s="28">
        <v>0</v>
      </c>
      <c r="J489" s="28"/>
      <c r="K489" s="28"/>
      <c r="L489" s="5">
        <v>34.478999999999999</v>
      </c>
      <c r="M489" s="5">
        <v>9.2372999999999997E-2</v>
      </c>
    </row>
    <row r="490" spans="1:13" s="6" customFormat="1" ht="12.75" customHeight="1" x14ac:dyDescent="0.25">
      <c r="A490" s="18" t="s">
        <v>1628</v>
      </c>
      <c r="B490" s="22" t="s">
        <v>1629</v>
      </c>
      <c r="C490" s="19" t="s">
        <v>1603</v>
      </c>
      <c r="D490" s="27" t="s">
        <v>2511</v>
      </c>
      <c r="E490" s="29"/>
      <c r="F490" s="88"/>
      <c r="G490" s="28"/>
      <c r="H490" s="28" t="s">
        <v>2446</v>
      </c>
      <c r="I490" s="28">
        <v>0</v>
      </c>
      <c r="J490" s="28"/>
      <c r="K490" s="28"/>
      <c r="L490" s="5">
        <v>5.3639999999999999</v>
      </c>
      <c r="M490" s="5">
        <v>1.6043000000000002E-2</v>
      </c>
    </row>
    <row r="491" spans="1:13" s="6" customFormat="1" ht="12.75" customHeight="1" x14ac:dyDescent="0.25">
      <c r="A491" s="18" t="s">
        <v>1630</v>
      </c>
      <c r="B491" s="22" t="s">
        <v>1631</v>
      </c>
      <c r="C491" s="19" t="s">
        <v>1603</v>
      </c>
      <c r="D491" s="27" t="s">
        <v>2511</v>
      </c>
      <c r="E491" s="29"/>
      <c r="F491" s="88"/>
      <c r="G491" s="28"/>
      <c r="H491" s="28" t="s">
        <v>2446</v>
      </c>
      <c r="I491" s="28">
        <v>0</v>
      </c>
      <c r="J491" s="28"/>
      <c r="K491" s="28"/>
      <c r="L491" s="5">
        <v>25.495999999999999</v>
      </c>
      <c r="M491" s="5">
        <v>6.5422999999999995E-2</v>
      </c>
    </row>
    <row r="492" spans="1:13" s="6" customFormat="1" ht="12.75" customHeight="1" x14ac:dyDescent="0.25">
      <c r="A492" s="18" t="s">
        <v>1632</v>
      </c>
      <c r="B492" s="22" t="s">
        <v>1633</v>
      </c>
      <c r="C492" s="19" t="s">
        <v>1603</v>
      </c>
      <c r="D492" s="27" t="s">
        <v>2512</v>
      </c>
      <c r="E492" s="29"/>
      <c r="F492" s="88"/>
      <c r="G492" s="28"/>
      <c r="H492" s="28" t="s">
        <v>2446</v>
      </c>
      <c r="I492" s="28">
        <v>0</v>
      </c>
      <c r="J492" s="28"/>
      <c r="K492" s="28"/>
      <c r="L492" s="5">
        <v>0</v>
      </c>
      <c r="M492" s="5">
        <v>0</v>
      </c>
    </row>
    <row r="493" spans="1:13" s="6" customFormat="1" ht="12.75" customHeight="1" x14ac:dyDescent="0.25">
      <c r="A493" s="18" t="s">
        <v>1634</v>
      </c>
      <c r="B493" s="22" t="s">
        <v>1635</v>
      </c>
      <c r="C493" s="19" t="s">
        <v>1603</v>
      </c>
      <c r="D493" s="27" t="s">
        <v>2513</v>
      </c>
      <c r="E493" s="29"/>
      <c r="F493" s="88"/>
      <c r="G493" s="28"/>
      <c r="H493" s="28" t="s">
        <v>2446</v>
      </c>
      <c r="I493" s="28">
        <v>0</v>
      </c>
      <c r="J493" s="28"/>
      <c r="K493" s="28"/>
      <c r="L493" s="5">
        <v>51.451000000000001</v>
      </c>
      <c r="M493" s="5">
        <v>0.140709</v>
      </c>
    </row>
    <row r="494" spans="1:13" s="6" customFormat="1" ht="12.75" customHeight="1" x14ac:dyDescent="0.25">
      <c r="A494" s="18" t="s">
        <v>1636</v>
      </c>
      <c r="B494" s="22" t="s">
        <v>1637</v>
      </c>
      <c r="C494" s="19" t="s">
        <v>1603</v>
      </c>
      <c r="D494" s="27" t="s">
        <v>2513</v>
      </c>
      <c r="E494" s="29"/>
      <c r="F494" s="88"/>
      <c r="G494" s="28"/>
      <c r="H494" s="28" t="s">
        <v>2446</v>
      </c>
      <c r="I494" s="28">
        <v>0</v>
      </c>
      <c r="J494" s="28"/>
      <c r="K494" s="28"/>
      <c r="L494" s="5">
        <v>211.39599999999999</v>
      </c>
      <c r="M494" s="5">
        <v>0.56074900000000005</v>
      </c>
    </row>
    <row r="495" spans="1:13" s="6" customFormat="1" ht="12.75" customHeight="1" x14ac:dyDescent="0.25">
      <c r="A495" s="18" t="s">
        <v>1638</v>
      </c>
      <c r="B495" s="22" t="s">
        <v>1639</v>
      </c>
      <c r="C495" s="19" t="s">
        <v>1603</v>
      </c>
      <c r="D495" s="27" t="s">
        <v>2513</v>
      </c>
      <c r="E495" s="29"/>
      <c r="F495" s="88"/>
      <c r="G495" s="28"/>
      <c r="H495" s="28" t="s">
        <v>2446</v>
      </c>
      <c r="I495" s="28">
        <v>0</v>
      </c>
      <c r="J495" s="28"/>
      <c r="K495" s="28"/>
      <c r="L495" s="5">
        <v>232.506</v>
      </c>
      <c r="M495" s="5">
        <v>0.37976399999999999</v>
      </c>
    </row>
    <row r="496" spans="1:13" s="6" customFormat="1" ht="12.75" customHeight="1" x14ac:dyDescent="0.25">
      <c r="A496" s="18" t="s">
        <v>1640</v>
      </c>
      <c r="B496" s="22" t="s">
        <v>1641</v>
      </c>
      <c r="C496" s="19" t="s">
        <v>1603</v>
      </c>
      <c r="D496" s="27" t="s">
        <v>2513</v>
      </c>
      <c r="E496" s="29"/>
      <c r="F496" s="88"/>
      <c r="G496" s="28"/>
      <c r="H496" s="28" t="s">
        <v>2446</v>
      </c>
      <c r="I496" s="28">
        <v>0</v>
      </c>
      <c r="J496" s="28"/>
      <c r="K496" s="28"/>
      <c r="L496" s="5">
        <v>183.441</v>
      </c>
      <c r="M496" s="5">
        <v>0.50277700000000003</v>
      </c>
    </row>
    <row r="497" spans="1:13" s="6" customFormat="1" ht="12.75" customHeight="1" x14ac:dyDescent="0.25">
      <c r="A497" s="18" t="s">
        <v>1642</v>
      </c>
      <c r="B497" s="22" t="s">
        <v>1643</v>
      </c>
      <c r="C497" s="19" t="s">
        <v>1603</v>
      </c>
      <c r="D497" s="27" t="s">
        <v>2513</v>
      </c>
      <c r="E497" s="29"/>
      <c r="F497" s="88"/>
      <c r="G497" s="28"/>
      <c r="H497" s="28" t="s">
        <v>2446</v>
      </c>
      <c r="I497" s="28">
        <v>0</v>
      </c>
      <c r="J497" s="28"/>
      <c r="K497" s="28"/>
      <c r="L497" s="5">
        <v>76.381</v>
      </c>
      <c r="M497" s="5">
        <v>0.166292</v>
      </c>
    </row>
    <row r="498" spans="1:13" s="6" customFormat="1" ht="12.75" customHeight="1" x14ac:dyDescent="0.25">
      <c r="A498" s="18" t="s">
        <v>1644</v>
      </c>
      <c r="B498" s="22" t="s">
        <v>1645</v>
      </c>
      <c r="C498" s="19" t="s">
        <v>1603</v>
      </c>
      <c r="D498" s="27" t="s">
        <v>2513</v>
      </c>
      <c r="E498" s="29"/>
      <c r="F498" s="88"/>
      <c r="G498" s="28"/>
      <c r="H498" s="28" t="s">
        <v>2446</v>
      </c>
      <c r="I498" s="28">
        <v>0</v>
      </c>
      <c r="J498" s="28"/>
      <c r="K498" s="28"/>
      <c r="L498" s="5">
        <v>228.59100000000001</v>
      </c>
      <c r="M498" s="5">
        <v>0.71826800000000002</v>
      </c>
    </row>
    <row r="499" spans="1:13" s="43" customFormat="1" ht="12.75" customHeight="1" x14ac:dyDescent="0.25">
      <c r="A499" s="45">
        <v>220421</v>
      </c>
      <c r="B499" s="52" t="s">
        <v>2454</v>
      </c>
      <c r="C499" s="44"/>
      <c r="D499" s="40"/>
      <c r="E499" s="46"/>
      <c r="F499" s="39"/>
      <c r="G499" s="47"/>
      <c r="H499" s="47" t="s">
        <v>2446</v>
      </c>
      <c r="I499" s="47">
        <v>0</v>
      </c>
      <c r="J499" s="47"/>
      <c r="K499" s="47"/>
      <c r="L499" s="41">
        <v>1126.7660000000001</v>
      </c>
      <c r="M499" s="48">
        <v>2.9923139999999999</v>
      </c>
    </row>
    <row r="500" spans="1:13" s="6" customFormat="1" ht="12.75" customHeight="1" x14ac:dyDescent="0.25">
      <c r="A500" s="18" t="s">
        <v>1646</v>
      </c>
      <c r="B500" s="22" t="s">
        <v>1647</v>
      </c>
      <c r="C500" s="19" t="s">
        <v>1603</v>
      </c>
      <c r="D500" s="27" t="s">
        <v>2510</v>
      </c>
      <c r="E500" s="29"/>
      <c r="F500" s="88"/>
      <c r="G500" s="28"/>
      <c r="H500" s="28" t="s">
        <v>2446</v>
      </c>
      <c r="I500" s="28">
        <v>0</v>
      </c>
      <c r="J500" s="28"/>
      <c r="K500" s="28"/>
      <c r="L500" s="5">
        <v>0</v>
      </c>
      <c r="M500" s="5">
        <v>0</v>
      </c>
    </row>
    <row r="501" spans="1:13" s="6" customFormat="1" ht="12.75" customHeight="1" x14ac:dyDescent="0.25">
      <c r="A501" s="18" t="s">
        <v>1648</v>
      </c>
      <c r="B501" s="22" t="s">
        <v>1649</v>
      </c>
      <c r="C501" s="19" t="s">
        <v>1603</v>
      </c>
      <c r="D501" s="27" t="s">
        <v>2514</v>
      </c>
      <c r="E501" s="29"/>
      <c r="F501" s="88"/>
      <c r="G501" s="28"/>
      <c r="H501" s="28" t="s">
        <v>2446</v>
      </c>
      <c r="I501" s="28">
        <v>0</v>
      </c>
      <c r="J501" s="28"/>
      <c r="K501" s="28"/>
      <c r="L501" s="5">
        <v>0</v>
      </c>
      <c r="M501" s="5">
        <v>0</v>
      </c>
    </row>
    <row r="502" spans="1:13" s="6" customFormat="1" ht="12.75" customHeight="1" x14ac:dyDescent="0.25">
      <c r="A502" s="18" t="s">
        <v>1650</v>
      </c>
      <c r="B502" s="22" t="s">
        <v>1651</v>
      </c>
      <c r="C502" s="19" t="s">
        <v>1603</v>
      </c>
      <c r="D502" s="27" t="s">
        <v>2514</v>
      </c>
      <c r="E502" s="29"/>
      <c r="F502" s="88"/>
      <c r="G502" s="28"/>
      <c r="H502" s="28" t="s">
        <v>2446</v>
      </c>
      <c r="I502" s="28">
        <v>0</v>
      </c>
      <c r="J502" s="28"/>
      <c r="K502" s="28"/>
      <c r="L502" s="5">
        <v>0</v>
      </c>
      <c r="M502" s="5">
        <v>0</v>
      </c>
    </row>
    <row r="503" spans="1:13" s="6" customFormat="1" ht="12.75" customHeight="1" x14ac:dyDescent="0.25">
      <c r="A503" s="18" t="s">
        <v>1652</v>
      </c>
      <c r="B503" s="22" t="s">
        <v>1653</v>
      </c>
      <c r="C503" s="19" t="s">
        <v>1603</v>
      </c>
      <c r="D503" s="27" t="s">
        <v>2514</v>
      </c>
      <c r="E503" s="29"/>
      <c r="F503" s="88"/>
      <c r="G503" s="28"/>
      <c r="H503" s="28" t="s">
        <v>2446</v>
      </c>
      <c r="I503" s="28">
        <v>0</v>
      </c>
      <c r="J503" s="28"/>
      <c r="K503" s="28"/>
      <c r="L503" s="5">
        <v>95.177000000000007</v>
      </c>
      <c r="M503" s="5">
        <v>0.16200500000000001</v>
      </c>
    </row>
    <row r="504" spans="1:13" s="6" customFormat="1" ht="12.75" customHeight="1" x14ac:dyDescent="0.25">
      <c r="A504" s="18" t="s">
        <v>1654</v>
      </c>
      <c r="B504" s="22" t="s">
        <v>1655</v>
      </c>
      <c r="C504" s="19" t="s">
        <v>1603</v>
      </c>
      <c r="D504" s="27" t="s">
        <v>2514</v>
      </c>
      <c r="E504" s="29"/>
      <c r="F504" s="88"/>
      <c r="G504" s="28"/>
      <c r="H504" s="28" t="s">
        <v>2446</v>
      </c>
      <c r="I504" s="28">
        <v>0</v>
      </c>
      <c r="J504" s="28"/>
      <c r="K504" s="28"/>
      <c r="L504" s="5">
        <v>166.72200000000001</v>
      </c>
      <c r="M504" s="5">
        <v>0.28342800000000001</v>
      </c>
    </row>
    <row r="505" spans="1:13" s="43" customFormat="1" ht="12.75" customHeight="1" x14ac:dyDescent="0.25">
      <c r="A505" s="45">
        <v>220429</v>
      </c>
      <c r="B505" s="52" t="s">
        <v>2454</v>
      </c>
      <c r="C505" s="44"/>
      <c r="D505" s="40"/>
      <c r="E505" s="46"/>
      <c r="F505" s="39"/>
      <c r="G505" s="47"/>
      <c r="H505" s="47" t="s">
        <v>2446</v>
      </c>
      <c r="I505" s="47">
        <v>0</v>
      </c>
      <c r="J505" s="47"/>
      <c r="K505" s="47"/>
      <c r="L505" s="41">
        <v>261.899</v>
      </c>
      <c r="M505" s="48">
        <v>0.44543300000000002</v>
      </c>
    </row>
    <row r="506" spans="1:13" s="6" customFormat="1" ht="12.75" customHeight="1" x14ac:dyDescent="0.25">
      <c r="A506" s="18" t="s">
        <v>1660</v>
      </c>
      <c r="B506" s="22" t="s">
        <v>1661</v>
      </c>
      <c r="C506" s="19" t="s">
        <v>1603</v>
      </c>
      <c r="D506" s="27" t="s">
        <v>2515</v>
      </c>
      <c r="E506" s="29"/>
      <c r="F506" s="88"/>
      <c r="G506" s="28"/>
      <c r="H506" s="28" t="s">
        <v>2446</v>
      </c>
      <c r="I506" s="28">
        <v>0</v>
      </c>
      <c r="J506" s="28"/>
      <c r="K506" s="28"/>
      <c r="L506" s="5">
        <v>10.241</v>
      </c>
      <c r="M506" s="5">
        <v>2.1523E-2</v>
      </c>
    </row>
    <row r="507" spans="1:13" s="6" customFormat="1" ht="12.75" customHeight="1" x14ac:dyDescent="0.25">
      <c r="A507" s="18" t="s">
        <v>1662</v>
      </c>
      <c r="B507" s="22" t="s">
        <v>1663</v>
      </c>
      <c r="C507" s="19" t="s">
        <v>1603</v>
      </c>
      <c r="D507" s="27" t="s">
        <v>2438</v>
      </c>
      <c r="E507" s="29"/>
      <c r="F507" s="88"/>
      <c r="G507" s="28"/>
      <c r="H507" s="28" t="s">
        <v>2446</v>
      </c>
      <c r="I507" s="28">
        <v>0</v>
      </c>
      <c r="J507" s="28"/>
      <c r="K507" s="28"/>
      <c r="L507" s="5">
        <v>0</v>
      </c>
      <c r="M507" s="5">
        <v>0</v>
      </c>
    </row>
    <row r="508" spans="1:13" s="6" customFormat="1" ht="12.75" customHeight="1" x14ac:dyDescent="0.25">
      <c r="A508" s="18" t="s">
        <v>1664</v>
      </c>
      <c r="B508" s="22" t="s">
        <v>1665</v>
      </c>
      <c r="C508" s="19" t="s">
        <v>1603</v>
      </c>
      <c r="D508" s="28" t="s">
        <v>2516</v>
      </c>
      <c r="E508" s="29"/>
      <c r="F508" s="88"/>
      <c r="G508" s="28"/>
      <c r="H508" s="28" t="s">
        <v>2446</v>
      </c>
      <c r="I508" s="28">
        <v>0</v>
      </c>
      <c r="J508" s="28"/>
      <c r="K508" s="28"/>
      <c r="L508" s="5">
        <v>3.6</v>
      </c>
      <c r="M508" s="5">
        <v>5.1549999999999999E-3</v>
      </c>
    </row>
    <row r="509" spans="1:13" s="6" customFormat="1" ht="12.75" customHeight="1" x14ac:dyDescent="0.25">
      <c r="A509" s="18" t="s">
        <v>1666</v>
      </c>
      <c r="B509" s="22" t="s">
        <v>1667</v>
      </c>
      <c r="C509" s="19" t="s">
        <v>1603</v>
      </c>
      <c r="D509" s="27" t="s">
        <v>2517</v>
      </c>
      <c r="E509" s="29"/>
      <c r="F509" s="88"/>
      <c r="G509" s="28"/>
      <c r="H509" s="28" t="s">
        <v>2446</v>
      </c>
      <c r="I509" s="28">
        <v>0</v>
      </c>
      <c r="J509" s="28"/>
      <c r="K509" s="28"/>
      <c r="L509" s="5">
        <v>0</v>
      </c>
      <c r="M509" s="5">
        <v>0</v>
      </c>
    </row>
    <row r="510" spans="1:13" s="43" customFormat="1" ht="12.75" customHeight="1" x14ac:dyDescent="0.25">
      <c r="A510" s="45">
        <v>220600</v>
      </c>
      <c r="B510" s="52" t="s">
        <v>2454</v>
      </c>
      <c r="C510" s="44"/>
      <c r="D510" s="40"/>
      <c r="E510" s="46"/>
      <c r="F510" s="39"/>
      <c r="G510" s="47"/>
      <c r="H510" s="47" t="s">
        <v>2446</v>
      </c>
      <c r="I510" s="47">
        <v>0</v>
      </c>
      <c r="J510" s="47"/>
      <c r="K510" s="47"/>
      <c r="L510" s="41">
        <v>13.840999999999999</v>
      </c>
      <c r="M510" s="48">
        <v>2.6678E-2</v>
      </c>
    </row>
    <row r="511" spans="1:13" s="6" customFormat="1" ht="12.75" customHeight="1" x14ac:dyDescent="0.25">
      <c r="A511" s="18" t="s">
        <v>1668</v>
      </c>
      <c r="B511" s="22" t="s">
        <v>1669</v>
      </c>
      <c r="C511" s="19" t="s">
        <v>1603</v>
      </c>
      <c r="D511" s="27" t="s">
        <v>2438</v>
      </c>
      <c r="E511" s="29"/>
      <c r="F511" s="88"/>
      <c r="G511" s="28"/>
      <c r="H511" s="28" t="s">
        <v>2446</v>
      </c>
      <c r="I511" s="28">
        <v>0</v>
      </c>
      <c r="J511" s="28"/>
      <c r="K511" s="28"/>
      <c r="L511" s="5">
        <v>409.76499999999999</v>
      </c>
      <c r="M511" s="5">
        <v>0.13877500000000001</v>
      </c>
    </row>
    <row r="512" spans="1:13" s="6" customFormat="1" ht="12.75" customHeight="1" x14ac:dyDescent="0.25">
      <c r="A512" s="18" t="s">
        <v>1670</v>
      </c>
      <c r="B512" s="22" t="s">
        <v>1671</v>
      </c>
      <c r="C512" s="19" t="s">
        <v>1603</v>
      </c>
      <c r="D512" s="27" t="s">
        <v>2518</v>
      </c>
      <c r="E512" s="29"/>
      <c r="F512" s="88"/>
      <c r="G512" s="28"/>
      <c r="H512" s="28" t="s">
        <v>2446</v>
      </c>
      <c r="I512" s="28">
        <v>0</v>
      </c>
      <c r="J512" s="28"/>
      <c r="K512" s="28"/>
      <c r="L512" s="5">
        <v>32.542999999999999</v>
      </c>
      <c r="M512" s="5">
        <v>3.2112000000000002E-2</v>
      </c>
    </row>
    <row r="513" spans="1:13" s="43" customFormat="1" ht="12.75" customHeight="1" x14ac:dyDescent="0.25">
      <c r="A513" s="45">
        <v>2207</v>
      </c>
      <c r="B513" s="52" t="s">
        <v>2454</v>
      </c>
      <c r="C513" s="44"/>
      <c r="D513" s="40"/>
      <c r="E513" s="46"/>
      <c r="F513" s="39"/>
      <c r="G513" s="47"/>
      <c r="H513" s="47" t="s">
        <v>2446</v>
      </c>
      <c r="I513" s="47">
        <v>0</v>
      </c>
      <c r="J513" s="47"/>
      <c r="K513" s="47"/>
      <c r="L513" s="41">
        <v>442.30799999999999</v>
      </c>
      <c r="M513" s="48">
        <v>0.17088700000000001</v>
      </c>
    </row>
    <row r="514" spans="1:13" s="6" customFormat="1" ht="12.75" customHeight="1" x14ac:dyDescent="0.25">
      <c r="A514" s="18" t="s">
        <v>1672</v>
      </c>
      <c r="B514" s="22" t="s">
        <v>1673</v>
      </c>
      <c r="C514" s="19" t="s">
        <v>1603</v>
      </c>
      <c r="D514" s="28" t="s">
        <v>2519</v>
      </c>
      <c r="E514" s="29"/>
      <c r="F514" s="88"/>
      <c r="G514" s="28"/>
      <c r="H514" s="28" t="s">
        <v>2446</v>
      </c>
      <c r="I514" s="28">
        <v>0</v>
      </c>
      <c r="J514" s="28"/>
      <c r="K514" s="28"/>
      <c r="L514" s="5">
        <v>167.904</v>
      </c>
      <c r="M514" s="5">
        <v>0.12399399999999999</v>
      </c>
    </row>
    <row r="515" spans="1:13" s="6" customFormat="1" ht="12.75" customHeight="1" x14ac:dyDescent="0.25">
      <c r="A515" s="18" t="s">
        <v>1674</v>
      </c>
      <c r="B515" s="22" t="s">
        <v>1675</v>
      </c>
      <c r="C515" s="19" t="s">
        <v>1603</v>
      </c>
      <c r="D515" s="28" t="s">
        <v>2520</v>
      </c>
      <c r="E515" s="29"/>
      <c r="F515" s="88"/>
      <c r="G515" s="28"/>
      <c r="H515" s="28" t="s">
        <v>2446</v>
      </c>
      <c r="I515" s="28">
        <v>0</v>
      </c>
      <c r="J515" s="28"/>
      <c r="K515" s="28"/>
      <c r="L515" s="5">
        <v>1.3260000000000001</v>
      </c>
      <c r="M515" s="5">
        <v>8.03E-4</v>
      </c>
    </row>
    <row r="516" spans="1:13" s="6" customFormat="1" ht="12.75" customHeight="1" x14ac:dyDescent="0.25">
      <c r="A516" s="18" t="s">
        <v>1676</v>
      </c>
      <c r="B516" s="22" t="s">
        <v>1677</v>
      </c>
      <c r="C516" s="19" t="s">
        <v>1603</v>
      </c>
      <c r="D516" s="28" t="s">
        <v>2439</v>
      </c>
      <c r="E516" s="29"/>
      <c r="F516" s="88"/>
      <c r="G516" s="28"/>
      <c r="H516" s="28" t="s">
        <v>2446</v>
      </c>
      <c r="I516" s="28">
        <v>0</v>
      </c>
      <c r="J516" s="28"/>
      <c r="K516" s="27"/>
      <c r="L516" s="5">
        <v>498.66</v>
      </c>
      <c r="M516" s="5">
        <v>0.46221000000000001</v>
      </c>
    </row>
    <row r="517" spans="1:13" s="6" customFormat="1" ht="12.75" customHeight="1" x14ac:dyDescent="0.25">
      <c r="A517" s="18" t="s">
        <v>1678</v>
      </c>
      <c r="B517" s="22" t="s">
        <v>1679</v>
      </c>
      <c r="C517" s="19" t="s">
        <v>1603</v>
      </c>
      <c r="D517" s="28" t="s">
        <v>2521</v>
      </c>
      <c r="E517" s="29"/>
      <c r="F517" s="88"/>
      <c r="G517" s="28"/>
      <c r="H517" s="28" t="s">
        <v>2446</v>
      </c>
      <c r="I517" s="28">
        <v>0</v>
      </c>
      <c r="J517" s="28"/>
      <c r="K517" s="28"/>
      <c r="L517" s="5">
        <v>2.2839999999999998</v>
      </c>
      <c r="M517" s="5">
        <v>1.2899999999999999E-3</v>
      </c>
    </row>
    <row r="518" spans="1:13" s="43" customFormat="1" ht="12.75" customHeight="1" x14ac:dyDescent="0.25">
      <c r="A518" s="45">
        <v>220900</v>
      </c>
      <c r="B518" s="52" t="s">
        <v>2454</v>
      </c>
      <c r="C518" s="44"/>
      <c r="D518" s="47"/>
      <c r="E518" s="46"/>
      <c r="F518" s="39"/>
      <c r="G518" s="47"/>
      <c r="H518" s="47" t="s">
        <v>2446</v>
      </c>
      <c r="I518" s="47">
        <v>0</v>
      </c>
      <c r="J518" s="47"/>
      <c r="K518" s="47"/>
      <c r="L518" s="41">
        <v>670.17399999999998</v>
      </c>
      <c r="M518" s="48">
        <v>0.58829700000000007</v>
      </c>
    </row>
    <row r="519" spans="1:13" s="6" customFormat="1" ht="12.75" customHeight="1" x14ac:dyDescent="0.25">
      <c r="A519" s="19" t="s">
        <v>2282</v>
      </c>
      <c r="B519" s="22" t="s">
        <v>2283</v>
      </c>
      <c r="C519" s="19" t="s">
        <v>2</v>
      </c>
      <c r="D519" s="27" t="s">
        <v>2440</v>
      </c>
      <c r="E519" s="29"/>
      <c r="F519" s="88"/>
      <c r="G519" s="28"/>
      <c r="H519" s="27"/>
      <c r="I519" s="28"/>
      <c r="J519" s="28"/>
      <c r="K519" s="28"/>
      <c r="L519" s="5">
        <v>0</v>
      </c>
      <c r="M519" s="5">
        <v>0</v>
      </c>
    </row>
    <row r="520" spans="1:13" s="6" customFormat="1" ht="12.75" customHeight="1" x14ac:dyDescent="0.25">
      <c r="A520" s="19" t="s">
        <v>1686</v>
      </c>
      <c r="B520" s="22" t="s">
        <v>1687</v>
      </c>
      <c r="C520" s="19" t="s">
        <v>2</v>
      </c>
      <c r="D520" s="27" t="s">
        <v>2440</v>
      </c>
      <c r="E520" s="29"/>
      <c r="F520" s="88"/>
      <c r="G520" s="28"/>
      <c r="H520" s="27"/>
      <c r="I520" s="28"/>
      <c r="J520" s="28"/>
      <c r="K520" s="28"/>
      <c r="L520" s="5">
        <v>3.6110000000000002</v>
      </c>
      <c r="M520" s="5">
        <v>6.38E-4</v>
      </c>
    </row>
    <row r="521" spans="1:13" s="6" customFormat="1" ht="12.75" customHeight="1" x14ac:dyDescent="0.25">
      <c r="A521" s="19" t="s">
        <v>2284</v>
      </c>
      <c r="B521" s="22" t="s">
        <v>2285</v>
      </c>
      <c r="C521" s="19" t="s">
        <v>2</v>
      </c>
      <c r="D521" s="27" t="s">
        <v>2522</v>
      </c>
      <c r="E521" s="29"/>
      <c r="F521" s="88"/>
      <c r="G521" s="28"/>
      <c r="H521" s="27"/>
      <c r="I521" s="28"/>
      <c r="J521" s="28"/>
      <c r="K521" s="28"/>
      <c r="L521" s="5">
        <v>0</v>
      </c>
      <c r="M521" s="5">
        <v>0</v>
      </c>
    </row>
    <row r="522" spans="1:13" s="59" customFormat="1" ht="12.75" customHeight="1" x14ac:dyDescent="0.25">
      <c r="A522" s="53" t="s">
        <v>1700</v>
      </c>
      <c r="B522" s="54" t="s">
        <v>1701</v>
      </c>
      <c r="C522" s="53" t="s">
        <v>2</v>
      </c>
      <c r="D522" s="64">
        <v>0</v>
      </c>
      <c r="E522" s="65"/>
      <c r="F522" s="56"/>
      <c r="G522" s="62"/>
      <c r="H522" s="57"/>
      <c r="I522" s="62"/>
      <c r="J522" s="62"/>
      <c r="K522" s="62" t="s">
        <v>2445</v>
      </c>
      <c r="L522" s="58">
        <v>5536</v>
      </c>
      <c r="M522" s="58">
        <v>2.6437580000000001</v>
      </c>
    </row>
    <row r="523" spans="1:13" s="59" customFormat="1" ht="12.75" customHeight="1" x14ac:dyDescent="0.25">
      <c r="A523" s="53" t="s">
        <v>2288</v>
      </c>
      <c r="B523" s="54" t="s">
        <v>2289</v>
      </c>
      <c r="C523" s="53" t="s">
        <v>2</v>
      </c>
      <c r="D523" s="64">
        <v>0</v>
      </c>
      <c r="E523" s="65"/>
      <c r="F523" s="56"/>
      <c r="G523" s="62"/>
      <c r="H523" s="57"/>
      <c r="I523" s="62"/>
      <c r="J523" s="62"/>
      <c r="K523" s="57" t="s">
        <v>2447</v>
      </c>
      <c r="L523" s="58">
        <v>0</v>
      </c>
      <c r="M523" s="58">
        <v>0</v>
      </c>
    </row>
    <row r="524" spans="1:13" s="59" customFormat="1" ht="12.75" customHeight="1" x14ac:dyDescent="0.25">
      <c r="A524" s="53" t="s">
        <v>1704</v>
      </c>
      <c r="B524" s="54" t="s">
        <v>1705</v>
      </c>
      <c r="C524" s="53" t="s">
        <v>2</v>
      </c>
      <c r="D524" s="64">
        <v>0</v>
      </c>
      <c r="E524" s="65"/>
      <c r="F524" s="56"/>
      <c r="G524" s="62"/>
      <c r="H524" s="57"/>
      <c r="I524" s="62"/>
      <c r="J524" s="62"/>
      <c r="K524" s="57" t="s">
        <v>2445</v>
      </c>
      <c r="L524" s="58">
        <v>0</v>
      </c>
      <c r="M524" s="58">
        <v>0</v>
      </c>
    </row>
    <row r="525" spans="1:13" s="59" customFormat="1" ht="12.75" customHeight="1" x14ac:dyDescent="0.25">
      <c r="A525" s="53" t="s">
        <v>1716</v>
      </c>
      <c r="B525" s="54" t="s">
        <v>1717</v>
      </c>
      <c r="C525" s="53" t="s">
        <v>2</v>
      </c>
      <c r="D525" s="62" t="s">
        <v>2373</v>
      </c>
      <c r="E525" s="65"/>
      <c r="F525" s="56"/>
      <c r="G525" s="62"/>
      <c r="H525" s="57"/>
      <c r="I525" s="62"/>
      <c r="J525" s="62"/>
      <c r="K525" s="62" t="s">
        <v>2445</v>
      </c>
      <c r="L525" s="58">
        <v>456.92399999999998</v>
      </c>
      <c r="M525" s="58">
        <v>8.3888000000000004E-2</v>
      </c>
    </row>
    <row r="526" spans="1:13" s="59" customFormat="1" ht="12.75" customHeight="1" x14ac:dyDescent="0.25">
      <c r="A526" s="53" t="s">
        <v>1730</v>
      </c>
      <c r="B526" s="54" t="s">
        <v>1731</v>
      </c>
      <c r="C526" s="53" t="s">
        <v>2</v>
      </c>
      <c r="D526" s="62" t="s">
        <v>2360</v>
      </c>
      <c r="E526" s="65"/>
      <c r="F526" s="56"/>
      <c r="G526" s="62"/>
      <c r="H526" s="57"/>
      <c r="I526" s="62"/>
      <c r="J526" s="62"/>
      <c r="K526" s="62" t="s">
        <v>2445</v>
      </c>
      <c r="L526" s="58">
        <v>385.548</v>
      </c>
      <c r="M526" s="58">
        <v>0.416514</v>
      </c>
    </row>
    <row r="527" spans="1:13" s="59" customFormat="1" ht="12.75" customHeight="1" x14ac:dyDescent="0.25">
      <c r="A527" s="53" t="s">
        <v>1732</v>
      </c>
      <c r="B527" s="54" t="s">
        <v>1733</v>
      </c>
      <c r="C527" s="53" t="s">
        <v>2</v>
      </c>
      <c r="D527" s="64">
        <v>0</v>
      </c>
      <c r="E527" s="65"/>
      <c r="F527" s="56"/>
      <c r="G527" s="62"/>
      <c r="H527" s="57"/>
      <c r="I527" s="62"/>
      <c r="J527" s="62"/>
      <c r="K527" s="57" t="s">
        <v>2445</v>
      </c>
      <c r="L527" s="58">
        <v>0</v>
      </c>
      <c r="M527" s="58">
        <v>0</v>
      </c>
    </row>
    <row r="528" spans="1:13" s="6" customFormat="1" ht="12.75" customHeight="1" x14ac:dyDescent="0.25">
      <c r="A528" s="19" t="s">
        <v>1740</v>
      </c>
      <c r="B528" s="22" t="s">
        <v>1741</v>
      </c>
      <c r="C528" s="19" t="s">
        <v>2</v>
      </c>
      <c r="D528" s="27" t="s">
        <v>2441</v>
      </c>
      <c r="E528" s="29"/>
      <c r="F528" s="88"/>
      <c r="G528" s="28"/>
      <c r="H528" s="27"/>
      <c r="I528" s="28"/>
      <c r="J528" s="28"/>
      <c r="K528" s="28"/>
      <c r="L528" s="5">
        <v>48.837000000000003</v>
      </c>
      <c r="M528" s="5">
        <v>2.0434999999999998E-2</v>
      </c>
    </row>
    <row r="529" spans="1:13" s="6" customFormat="1" ht="12.75" customHeight="1" x14ac:dyDescent="0.25">
      <c r="A529" s="19" t="s">
        <v>1746</v>
      </c>
      <c r="B529" s="22" t="s">
        <v>1747</v>
      </c>
      <c r="C529" s="19" t="s">
        <v>2</v>
      </c>
      <c r="D529" s="27" t="s">
        <v>2442</v>
      </c>
      <c r="E529" s="88"/>
      <c r="F529" s="88"/>
      <c r="G529" s="28"/>
      <c r="H529" s="27"/>
      <c r="I529" s="28"/>
      <c r="J529" s="28"/>
      <c r="K529" s="28"/>
      <c r="L529" s="5">
        <v>6</v>
      </c>
      <c r="M529" s="5">
        <v>2.5888000000000001E-2</v>
      </c>
    </row>
    <row r="530" spans="1:13" s="59" customFormat="1" ht="12.75" customHeight="1" x14ac:dyDescent="0.25">
      <c r="A530" s="53" t="s">
        <v>1750</v>
      </c>
      <c r="B530" s="54" t="s">
        <v>1751</v>
      </c>
      <c r="C530" s="53" t="s">
        <v>2</v>
      </c>
      <c r="D530" s="62" t="s">
        <v>2360</v>
      </c>
      <c r="E530" s="65"/>
      <c r="F530" s="56"/>
      <c r="G530" s="62"/>
      <c r="H530" s="57"/>
      <c r="I530" s="62"/>
      <c r="J530" s="62"/>
      <c r="K530" s="57" t="s">
        <v>2445</v>
      </c>
      <c r="L530" s="58">
        <v>791.74</v>
      </c>
      <c r="M530" s="58">
        <v>2.0771009999999999</v>
      </c>
    </row>
    <row r="531" spans="1:13" s="59" customFormat="1" ht="12.75" customHeight="1" x14ac:dyDescent="0.25">
      <c r="A531" s="53" t="s">
        <v>1752</v>
      </c>
      <c r="B531" s="54" t="s">
        <v>1753</v>
      </c>
      <c r="C531" s="53" t="s">
        <v>2</v>
      </c>
      <c r="D531" s="57" t="s">
        <v>2443</v>
      </c>
      <c r="E531" s="65"/>
      <c r="F531" s="56"/>
      <c r="G531" s="62"/>
      <c r="H531" s="57"/>
      <c r="I531" s="62"/>
      <c r="J531" s="62"/>
      <c r="K531" s="57" t="s">
        <v>2445</v>
      </c>
      <c r="L531" s="58">
        <v>20420.241000000002</v>
      </c>
      <c r="M531" s="58">
        <v>122.186753</v>
      </c>
    </row>
    <row r="532" spans="1:13" s="59" customFormat="1" ht="12.75" customHeight="1" x14ac:dyDescent="0.25">
      <c r="A532" s="53" t="s">
        <v>1758</v>
      </c>
      <c r="B532" s="54" t="s">
        <v>1759</v>
      </c>
      <c r="C532" s="53" t="s">
        <v>2</v>
      </c>
      <c r="D532" s="57" t="s">
        <v>2443</v>
      </c>
      <c r="E532" s="65"/>
      <c r="F532" s="56"/>
      <c r="G532" s="62"/>
      <c r="H532" s="57"/>
      <c r="I532" s="62"/>
      <c r="J532" s="62"/>
      <c r="K532" s="62" t="s">
        <v>2445</v>
      </c>
      <c r="L532" s="58">
        <v>167.26900000000001</v>
      </c>
      <c r="M532" s="58">
        <v>0.27226400000000001</v>
      </c>
    </row>
    <row r="533" spans="1:13" s="59" customFormat="1" ht="12.75" customHeight="1" x14ac:dyDescent="0.25">
      <c r="A533" s="53" t="s">
        <v>1764</v>
      </c>
      <c r="B533" s="54" t="s">
        <v>1765</v>
      </c>
      <c r="C533" s="53" t="s">
        <v>2</v>
      </c>
      <c r="D533" s="57" t="s">
        <v>2443</v>
      </c>
      <c r="E533" s="56"/>
      <c r="F533" s="56"/>
      <c r="G533" s="62"/>
      <c r="H533" s="57"/>
      <c r="I533" s="62"/>
      <c r="J533" s="62"/>
      <c r="K533" s="62" t="s">
        <v>2445</v>
      </c>
      <c r="L533" s="58">
        <v>1985.2739999999999</v>
      </c>
      <c r="M533" s="58">
        <v>0.35981099999999999</v>
      </c>
    </row>
    <row r="534" spans="1:13" s="6" customFormat="1" ht="12.75" customHeight="1" x14ac:dyDescent="0.25">
      <c r="A534" s="101"/>
      <c r="B534" s="22"/>
      <c r="C534" s="19"/>
      <c r="D534" s="27"/>
      <c r="E534" s="88"/>
      <c r="F534" s="88"/>
      <c r="G534" s="27"/>
      <c r="H534" s="27"/>
      <c r="I534" s="27"/>
      <c r="J534" s="27"/>
      <c r="K534" s="27"/>
      <c r="L534" s="5"/>
      <c r="M534" s="5"/>
    </row>
    <row r="535" spans="1:13" s="6" customFormat="1" ht="12.75" customHeight="1" x14ac:dyDescent="0.25">
      <c r="A535" s="101"/>
      <c r="B535" s="22"/>
      <c r="C535" s="19"/>
      <c r="D535" s="27"/>
      <c r="E535" s="88"/>
      <c r="F535" s="88"/>
      <c r="G535" s="27"/>
      <c r="H535" s="27"/>
      <c r="I535" s="27"/>
      <c r="J535" s="27"/>
      <c r="K535" s="27"/>
      <c r="L535" s="5"/>
      <c r="M535" s="5"/>
    </row>
    <row r="536" spans="1:13" s="6" customFormat="1" ht="12.75" customHeight="1" x14ac:dyDescent="0.25">
      <c r="A536" s="101"/>
      <c r="B536" s="22"/>
      <c r="C536" s="19"/>
      <c r="D536" s="27"/>
      <c r="E536" s="88"/>
      <c r="F536" s="88"/>
      <c r="G536" s="27"/>
      <c r="H536" s="27"/>
      <c r="I536" s="27"/>
      <c r="J536" s="107"/>
      <c r="K536" s="107"/>
      <c r="L536" s="108"/>
      <c r="M536" s="108"/>
    </row>
    <row r="537" spans="1:13" s="6" customFormat="1" ht="12.75" customHeight="1" x14ac:dyDescent="0.25">
      <c r="A537" s="101"/>
      <c r="B537" s="22"/>
      <c r="C537" s="19"/>
      <c r="D537" s="27"/>
      <c r="E537" s="88"/>
      <c r="F537" s="88"/>
      <c r="G537" s="27"/>
      <c r="H537" s="27"/>
      <c r="I537" s="27"/>
      <c r="J537" s="27"/>
      <c r="K537" s="27"/>
      <c r="L537" s="5"/>
      <c r="M537" s="5"/>
    </row>
    <row r="538" spans="1:13" s="6" customFormat="1" ht="12.75" customHeight="1" x14ac:dyDescent="0.25">
      <c r="A538" s="101" t="s">
        <v>0</v>
      </c>
      <c r="B538" s="21" t="s">
        <v>1</v>
      </c>
      <c r="C538" s="18" t="s">
        <v>2</v>
      </c>
      <c r="D538" s="17"/>
      <c r="E538" s="24"/>
      <c r="F538" s="88"/>
      <c r="G538" s="27"/>
      <c r="H538" s="27"/>
      <c r="I538" s="27"/>
      <c r="J538" s="27"/>
      <c r="K538" s="27"/>
      <c r="L538" s="5">
        <v>1</v>
      </c>
      <c r="M538" s="5">
        <v>8.0780000000000001E-3</v>
      </c>
    </row>
    <row r="539" spans="1:13" s="6" customFormat="1" ht="12.75" customHeight="1" x14ac:dyDescent="0.25">
      <c r="A539" s="101" t="s">
        <v>3</v>
      </c>
      <c r="B539" s="21" t="s">
        <v>4</v>
      </c>
      <c r="C539" s="18" t="s">
        <v>2</v>
      </c>
      <c r="D539" s="17"/>
      <c r="E539" s="24"/>
      <c r="F539" s="88"/>
      <c r="G539" s="27"/>
      <c r="H539" s="27"/>
      <c r="I539" s="27"/>
      <c r="J539" s="27"/>
      <c r="K539" s="27"/>
      <c r="L539" s="5">
        <v>39.869999999999997</v>
      </c>
      <c r="M539" s="5">
        <v>0.10592699999999999</v>
      </c>
    </row>
    <row r="540" spans="1:13" s="6" customFormat="1" ht="12.75" customHeight="1" x14ac:dyDescent="0.25">
      <c r="A540" s="101" t="s">
        <v>5</v>
      </c>
      <c r="B540" s="21" t="s">
        <v>6</v>
      </c>
      <c r="C540" s="18" t="s">
        <v>2</v>
      </c>
      <c r="D540" s="17"/>
      <c r="E540" s="24"/>
      <c r="F540" s="88"/>
      <c r="G540" s="27"/>
      <c r="H540" s="27"/>
      <c r="I540" s="27"/>
      <c r="J540" s="27"/>
      <c r="K540" s="27"/>
      <c r="L540" s="5">
        <v>0.18</v>
      </c>
      <c r="M540" s="5">
        <v>1.7000000000000001E-4</v>
      </c>
    </row>
    <row r="541" spans="1:13" s="6" customFormat="1" ht="12.75" customHeight="1" x14ac:dyDescent="0.25">
      <c r="A541" s="101" t="s">
        <v>7</v>
      </c>
      <c r="B541" s="21" t="s">
        <v>8</v>
      </c>
      <c r="C541" s="18" t="s">
        <v>2</v>
      </c>
      <c r="D541" s="17"/>
      <c r="E541" s="24"/>
      <c r="F541" s="88"/>
      <c r="G541" s="27"/>
      <c r="H541" s="27"/>
      <c r="I541" s="27"/>
      <c r="J541" s="27"/>
      <c r="K541" s="27"/>
      <c r="L541" s="5">
        <v>0.5</v>
      </c>
      <c r="M541" s="5">
        <v>1.1999999999999999E-3</v>
      </c>
    </row>
    <row r="542" spans="1:13" s="6" customFormat="1" ht="12.75" customHeight="1" x14ac:dyDescent="0.25">
      <c r="A542" s="101" t="s">
        <v>1792</v>
      </c>
      <c r="B542" s="21" t="s">
        <v>1793</v>
      </c>
      <c r="C542" s="18" t="s">
        <v>2</v>
      </c>
      <c r="D542" s="17"/>
      <c r="E542" s="24"/>
      <c r="F542" s="88"/>
      <c r="G542" s="27"/>
      <c r="H542" s="27"/>
      <c r="I542" s="27"/>
      <c r="J542" s="27"/>
      <c r="K542" s="27"/>
      <c r="L542" s="5">
        <v>0</v>
      </c>
      <c r="M542" s="5">
        <v>0</v>
      </c>
    </row>
    <row r="543" spans="1:13" s="6" customFormat="1" ht="12.75" customHeight="1" x14ac:dyDescent="0.25">
      <c r="A543" s="101" t="s">
        <v>11</v>
      </c>
      <c r="B543" s="21" t="s">
        <v>12</v>
      </c>
      <c r="C543" s="18" t="s">
        <v>2</v>
      </c>
      <c r="D543" s="17"/>
      <c r="E543" s="24"/>
      <c r="F543" s="88"/>
      <c r="G543" s="27"/>
      <c r="H543" s="27"/>
      <c r="I543" s="27"/>
      <c r="J543" s="27"/>
      <c r="K543" s="27"/>
      <c r="L543" s="5">
        <v>0</v>
      </c>
      <c r="M543" s="5">
        <v>0</v>
      </c>
    </row>
    <row r="544" spans="1:13" s="6" customFormat="1" ht="12.75" customHeight="1" x14ac:dyDescent="0.25">
      <c r="A544" s="101" t="s">
        <v>13</v>
      </c>
      <c r="B544" s="21" t="s">
        <v>14</v>
      </c>
      <c r="C544" s="18" t="s">
        <v>2</v>
      </c>
      <c r="D544" s="17"/>
      <c r="E544" s="24"/>
      <c r="F544" s="88"/>
      <c r="G544" s="27"/>
      <c r="H544" s="27"/>
      <c r="I544" s="27"/>
      <c r="J544" s="27"/>
      <c r="K544" s="27"/>
      <c r="L544" s="5">
        <v>0</v>
      </c>
      <c r="M544" s="5">
        <v>0</v>
      </c>
    </row>
    <row r="545" spans="1:13" s="6" customFormat="1" ht="12.75" customHeight="1" x14ac:dyDescent="0.25">
      <c r="A545" s="101" t="s">
        <v>1794</v>
      </c>
      <c r="B545" s="21" t="s">
        <v>1795</v>
      </c>
      <c r="C545" s="18" t="s">
        <v>2</v>
      </c>
      <c r="D545" s="17"/>
      <c r="E545" s="24"/>
      <c r="F545" s="88"/>
      <c r="G545" s="27"/>
      <c r="H545" s="27"/>
      <c r="I545" s="27"/>
      <c r="J545" s="27"/>
      <c r="K545" s="27"/>
      <c r="L545" s="5">
        <v>0</v>
      </c>
      <c r="M545" s="5">
        <v>0</v>
      </c>
    </row>
    <row r="546" spans="1:13" s="6" customFormat="1" ht="12.75" customHeight="1" x14ac:dyDescent="0.25">
      <c r="A546" s="101" t="s">
        <v>15</v>
      </c>
      <c r="B546" s="21" t="s">
        <v>16</v>
      </c>
      <c r="C546" s="18" t="s">
        <v>2</v>
      </c>
      <c r="D546" s="17"/>
      <c r="E546" s="24"/>
      <c r="F546" s="88"/>
      <c r="G546" s="27"/>
      <c r="H546" s="27"/>
      <c r="I546" s="27"/>
      <c r="J546" s="27"/>
      <c r="K546" s="27"/>
      <c r="L546" s="5">
        <v>0</v>
      </c>
      <c r="M546" s="5">
        <v>0</v>
      </c>
    </row>
    <row r="547" spans="1:13" s="6" customFormat="1" ht="12.75" customHeight="1" x14ac:dyDescent="0.25">
      <c r="A547" s="101" t="s">
        <v>1796</v>
      </c>
      <c r="B547" s="21" t="s">
        <v>1797</v>
      </c>
      <c r="C547" s="18" t="s">
        <v>2</v>
      </c>
      <c r="D547" s="17"/>
      <c r="E547" s="24"/>
      <c r="F547" s="88"/>
      <c r="G547" s="27"/>
      <c r="H547" s="27"/>
      <c r="I547" s="27"/>
      <c r="J547" s="27"/>
      <c r="K547" s="27"/>
      <c r="L547" s="5">
        <v>0</v>
      </c>
      <c r="M547" s="5">
        <v>0</v>
      </c>
    </row>
    <row r="548" spans="1:13" s="6" customFormat="1" ht="12.75" customHeight="1" x14ac:dyDescent="0.25">
      <c r="A548" s="101" t="s">
        <v>1798</v>
      </c>
      <c r="B548" s="21" t="s">
        <v>1799</v>
      </c>
      <c r="C548" s="18" t="s">
        <v>2</v>
      </c>
      <c r="D548" s="17"/>
      <c r="E548" s="24"/>
      <c r="F548" s="88"/>
      <c r="G548" s="27"/>
      <c r="H548" s="27"/>
      <c r="I548" s="27"/>
      <c r="J548" s="27"/>
      <c r="K548" s="27"/>
      <c r="L548" s="5">
        <v>0</v>
      </c>
      <c r="M548" s="5">
        <v>0</v>
      </c>
    </row>
    <row r="549" spans="1:13" s="6" customFormat="1" ht="12.75" customHeight="1" x14ac:dyDescent="0.25">
      <c r="A549" s="101" t="s">
        <v>17</v>
      </c>
      <c r="B549" s="21" t="s">
        <v>18</v>
      </c>
      <c r="C549" s="18" t="s">
        <v>2</v>
      </c>
      <c r="D549" s="17"/>
      <c r="E549" s="24"/>
      <c r="F549" s="88"/>
      <c r="G549" s="27"/>
      <c r="H549" s="27"/>
      <c r="I549" s="27"/>
      <c r="J549" s="27"/>
      <c r="K549" s="27"/>
      <c r="L549" s="5">
        <v>0</v>
      </c>
      <c r="M549" s="5">
        <v>0</v>
      </c>
    </row>
    <row r="550" spans="1:13" s="6" customFormat="1" ht="12.75" customHeight="1" x14ac:dyDescent="0.25">
      <c r="A550" s="101" t="s">
        <v>19</v>
      </c>
      <c r="B550" s="21" t="s">
        <v>20</v>
      </c>
      <c r="C550" s="18" t="s">
        <v>2</v>
      </c>
      <c r="D550" s="17"/>
      <c r="E550" s="24"/>
      <c r="F550" s="88"/>
      <c r="G550" s="27"/>
      <c r="H550" s="27"/>
      <c r="I550" s="27"/>
      <c r="J550" s="27"/>
      <c r="K550" s="27"/>
      <c r="L550" s="5">
        <v>0</v>
      </c>
      <c r="M550" s="5">
        <v>0</v>
      </c>
    </row>
    <row r="551" spans="1:13" s="6" customFormat="1" ht="12.75" customHeight="1" x14ac:dyDescent="0.25">
      <c r="A551" s="101" t="s">
        <v>23</v>
      </c>
      <c r="B551" s="21" t="s">
        <v>24</v>
      </c>
      <c r="C551" s="18" t="s">
        <v>2</v>
      </c>
      <c r="D551" s="17"/>
      <c r="E551" s="24"/>
      <c r="F551" s="88"/>
      <c r="G551" s="27"/>
      <c r="H551" s="27"/>
      <c r="I551" s="27"/>
      <c r="J551" s="27"/>
      <c r="K551" s="27"/>
      <c r="L551" s="5">
        <v>0</v>
      </c>
      <c r="M551" s="5">
        <v>0</v>
      </c>
    </row>
    <row r="552" spans="1:13" s="6" customFormat="1" ht="12.75" customHeight="1" x14ac:dyDescent="0.25">
      <c r="A552" s="101" t="s">
        <v>1800</v>
      </c>
      <c r="B552" s="21" t="s">
        <v>1801</v>
      </c>
      <c r="C552" s="18" t="s">
        <v>2</v>
      </c>
      <c r="D552" s="17"/>
      <c r="E552" s="24"/>
      <c r="F552" s="88"/>
      <c r="G552" s="27"/>
      <c r="H552" s="27"/>
      <c r="I552" s="27"/>
      <c r="J552" s="27"/>
      <c r="K552" s="27"/>
      <c r="L552" s="5">
        <v>0</v>
      </c>
      <c r="M552" s="5">
        <v>0</v>
      </c>
    </row>
    <row r="553" spans="1:13" s="6" customFormat="1" ht="12.75" customHeight="1" x14ac:dyDescent="0.25">
      <c r="A553" s="101" t="s">
        <v>25</v>
      </c>
      <c r="B553" s="21" t="s">
        <v>26</v>
      </c>
      <c r="C553" s="18" t="s">
        <v>2</v>
      </c>
      <c r="D553" s="17"/>
      <c r="E553" s="24"/>
      <c r="F553" s="88"/>
      <c r="G553" s="27"/>
      <c r="H553" s="27"/>
      <c r="I553" s="27"/>
      <c r="J553" s="27"/>
      <c r="K553" s="27"/>
      <c r="L553" s="5">
        <v>0</v>
      </c>
      <c r="M553" s="5">
        <v>0</v>
      </c>
    </row>
    <row r="554" spans="1:13" s="6" customFormat="1" ht="12.75" customHeight="1" x14ac:dyDescent="0.25">
      <c r="A554" s="101" t="s">
        <v>27</v>
      </c>
      <c r="B554" s="21" t="s">
        <v>28</v>
      </c>
      <c r="C554" s="18" t="s">
        <v>2</v>
      </c>
      <c r="D554" s="17"/>
      <c r="E554" s="24"/>
      <c r="F554" s="88"/>
      <c r="G554" s="27"/>
      <c r="H554" s="27"/>
      <c r="I554" s="27"/>
      <c r="J554" s="27"/>
      <c r="K554" s="27"/>
      <c r="L554" s="5">
        <v>0</v>
      </c>
      <c r="M554" s="5">
        <v>0</v>
      </c>
    </row>
    <row r="555" spans="1:13" s="6" customFormat="1" ht="12.75" customHeight="1" x14ac:dyDescent="0.25">
      <c r="A555" s="101" t="s">
        <v>1810</v>
      </c>
      <c r="B555" s="21" t="s">
        <v>1811</v>
      </c>
      <c r="C555" s="18" t="s">
        <v>2</v>
      </c>
      <c r="D555" s="17"/>
      <c r="E555" s="24"/>
      <c r="F555" s="88"/>
      <c r="G555" s="27"/>
      <c r="H555" s="27"/>
      <c r="I555" s="27"/>
      <c r="J555" s="27"/>
      <c r="K555" s="27"/>
      <c r="L555" s="5">
        <v>0</v>
      </c>
      <c r="M555" s="5">
        <v>0</v>
      </c>
    </row>
    <row r="556" spans="1:13" s="6" customFormat="1" ht="12.75" customHeight="1" x14ac:dyDescent="0.25">
      <c r="A556" s="101" t="s">
        <v>1812</v>
      </c>
      <c r="B556" s="21" t="s">
        <v>1813</v>
      </c>
      <c r="C556" s="18" t="s">
        <v>2</v>
      </c>
      <c r="D556" s="17"/>
      <c r="E556" s="24"/>
      <c r="F556" s="88"/>
      <c r="G556" s="27"/>
      <c r="H556" s="27"/>
      <c r="I556" s="27"/>
      <c r="J556" s="27"/>
      <c r="K556" s="27"/>
      <c r="L556" s="5">
        <v>0</v>
      </c>
      <c r="M556" s="5">
        <v>0</v>
      </c>
    </row>
    <row r="557" spans="1:13" s="6" customFormat="1" ht="12.75" customHeight="1" x14ac:dyDescent="0.25">
      <c r="A557" s="101" t="s">
        <v>1814</v>
      </c>
      <c r="B557" s="21" t="s">
        <v>1815</v>
      </c>
      <c r="C557" s="18" t="s">
        <v>2</v>
      </c>
      <c r="D557" s="17"/>
      <c r="E557" s="24"/>
      <c r="F557" s="88"/>
      <c r="G557" s="27"/>
      <c r="H557" s="27"/>
      <c r="I557" s="27"/>
      <c r="J557" s="27"/>
      <c r="K557" s="27"/>
      <c r="L557" s="5">
        <v>0</v>
      </c>
      <c r="M557" s="5">
        <v>0</v>
      </c>
    </row>
    <row r="558" spans="1:13" s="6" customFormat="1" ht="12.75" customHeight="1" x14ac:dyDescent="0.25">
      <c r="A558" s="101" t="s">
        <v>29</v>
      </c>
      <c r="B558" s="21" t="s">
        <v>30</v>
      </c>
      <c r="C558" s="18" t="s">
        <v>2</v>
      </c>
      <c r="D558" s="17"/>
      <c r="E558" s="24"/>
      <c r="F558" s="88"/>
      <c r="G558" s="27"/>
      <c r="H558" s="27"/>
      <c r="I558" s="27"/>
      <c r="J558" s="27"/>
      <c r="K558" s="27"/>
      <c r="L558" s="5">
        <v>0</v>
      </c>
      <c r="M558" s="5">
        <v>0</v>
      </c>
    </row>
    <row r="559" spans="1:13" s="6" customFormat="1" ht="12.75" customHeight="1" x14ac:dyDescent="0.25">
      <c r="A559" s="101" t="s">
        <v>31</v>
      </c>
      <c r="B559" s="21" t="s">
        <v>32</v>
      </c>
      <c r="C559" s="18" t="s">
        <v>2</v>
      </c>
      <c r="D559" s="17"/>
      <c r="E559" s="24"/>
      <c r="F559" s="88"/>
      <c r="G559" s="27"/>
      <c r="H559" s="27"/>
      <c r="I559" s="27"/>
      <c r="J559" s="27"/>
      <c r="K559" s="27"/>
      <c r="L559" s="5">
        <v>0.16500000000000001</v>
      </c>
      <c r="M559" s="5">
        <v>3.4632999999999997E-2</v>
      </c>
    </row>
    <row r="560" spans="1:13" s="6" customFormat="1" ht="12.75" customHeight="1" x14ac:dyDescent="0.25">
      <c r="A560" s="101" t="s">
        <v>33</v>
      </c>
      <c r="B560" s="21" t="s">
        <v>34</v>
      </c>
      <c r="C560" s="18" t="s">
        <v>2</v>
      </c>
      <c r="D560" s="17"/>
      <c r="E560" s="24"/>
      <c r="F560" s="88"/>
      <c r="G560" s="27"/>
      <c r="H560" s="27"/>
      <c r="I560" s="27"/>
      <c r="J560" s="27"/>
      <c r="K560" s="27"/>
      <c r="L560" s="5">
        <v>0</v>
      </c>
      <c r="M560" s="5">
        <v>0</v>
      </c>
    </row>
    <row r="561" spans="1:13" s="6" customFormat="1" ht="12.75" customHeight="1" x14ac:dyDescent="0.25">
      <c r="A561" s="101" t="s">
        <v>35</v>
      </c>
      <c r="B561" s="21" t="s">
        <v>36</v>
      </c>
      <c r="C561" s="18" t="s">
        <v>2</v>
      </c>
      <c r="D561" s="17"/>
      <c r="E561" s="24"/>
      <c r="F561" s="88"/>
      <c r="G561" s="27"/>
      <c r="H561" s="27"/>
      <c r="I561" s="27"/>
      <c r="J561" s="27"/>
      <c r="K561" s="27"/>
      <c r="L561" s="5">
        <v>0</v>
      </c>
      <c r="M561" s="5">
        <v>0</v>
      </c>
    </row>
    <row r="562" spans="1:13" s="6" customFormat="1" ht="12.75" customHeight="1" x14ac:dyDescent="0.25">
      <c r="A562" s="101" t="s">
        <v>1816</v>
      </c>
      <c r="B562" s="21" t="s">
        <v>1817</v>
      </c>
      <c r="C562" s="18" t="s">
        <v>2</v>
      </c>
      <c r="D562" s="17"/>
      <c r="E562" s="24"/>
      <c r="F562" s="88"/>
      <c r="G562" s="27"/>
      <c r="H562" s="27"/>
      <c r="I562" s="27"/>
      <c r="J562" s="27"/>
      <c r="K562" s="27"/>
      <c r="L562" s="5">
        <v>0</v>
      </c>
      <c r="M562" s="5">
        <v>0</v>
      </c>
    </row>
    <row r="563" spans="1:13" s="6" customFormat="1" ht="12.75" customHeight="1" x14ac:dyDescent="0.25">
      <c r="A563" s="101" t="s">
        <v>37</v>
      </c>
      <c r="B563" s="21" t="s">
        <v>38</v>
      </c>
      <c r="C563" s="18" t="s">
        <v>2</v>
      </c>
      <c r="D563" s="17"/>
      <c r="E563" s="24"/>
      <c r="F563" s="88"/>
      <c r="G563" s="27"/>
      <c r="H563" s="27"/>
      <c r="I563" s="27"/>
      <c r="J563" s="27"/>
      <c r="K563" s="27"/>
      <c r="L563" s="5">
        <v>0</v>
      </c>
      <c r="M563" s="5">
        <v>0</v>
      </c>
    </row>
    <row r="564" spans="1:13" s="6" customFormat="1" ht="12.75" customHeight="1" x14ac:dyDescent="0.25">
      <c r="A564" s="101" t="s">
        <v>41</v>
      </c>
      <c r="B564" s="21" t="s">
        <v>42</v>
      </c>
      <c r="C564" s="18" t="s">
        <v>2</v>
      </c>
      <c r="D564" s="17"/>
      <c r="E564" s="24"/>
      <c r="F564" s="88"/>
      <c r="G564" s="27"/>
      <c r="H564" s="27"/>
      <c r="I564" s="27"/>
      <c r="J564" s="27"/>
      <c r="K564" s="27"/>
      <c r="L564" s="5">
        <v>0</v>
      </c>
      <c r="M564" s="5">
        <v>0</v>
      </c>
    </row>
    <row r="565" spans="1:13" s="6" customFormat="1" ht="12.75" customHeight="1" x14ac:dyDescent="0.25">
      <c r="A565" s="101" t="s">
        <v>1818</v>
      </c>
      <c r="B565" s="21" t="s">
        <v>1819</v>
      </c>
      <c r="C565" s="18" t="s">
        <v>2</v>
      </c>
      <c r="D565" s="17"/>
      <c r="E565" s="24"/>
      <c r="F565" s="88"/>
      <c r="G565" s="27"/>
      <c r="H565" s="27"/>
      <c r="I565" s="27"/>
      <c r="J565" s="27"/>
      <c r="K565" s="27"/>
      <c r="L565" s="5">
        <v>0</v>
      </c>
      <c r="M565" s="5">
        <v>0</v>
      </c>
    </row>
    <row r="566" spans="1:13" s="6" customFormat="1" ht="12.75" customHeight="1" x14ac:dyDescent="0.25">
      <c r="A566" s="101" t="s">
        <v>1820</v>
      </c>
      <c r="B566" s="21" t="s">
        <v>1821</v>
      </c>
      <c r="C566" s="18" t="s">
        <v>2</v>
      </c>
      <c r="D566" s="17"/>
      <c r="E566" s="24"/>
      <c r="F566" s="88"/>
      <c r="G566" s="27"/>
      <c r="H566" s="27"/>
      <c r="I566" s="27"/>
      <c r="J566" s="27"/>
      <c r="K566" s="27"/>
      <c r="L566" s="5">
        <v>0</v>
      </c>
      <c r="M566" s="5">
        <v>0</v>
      </c>
    </row>
    <row r="567" spans="1:13" s="6" customFormat="1" ht="12.75" customHeight="1" x14ac:dyDescent="0.25">
      <c r="A567" s="101" t="s">
        <v>45</v>
      </c>
      <c r="B567" s="21" t="s">
        <v>46</v>
      </c>
      <c r="C567" s="18" t="s">
        <v>2</v>
      </c>
      <c r="D567" s="17"/>
      <c r="E567" s="24"/>
      <c r="F567" s="88"/>
      <c r="G567" s="27"/>
      <c r="H567" s="27"/>
      <c r="I567" s="27"/>
      <c r="J567" s="27"/>
      <c r="K567" s="27"/>
      <c r="L567" s="5">
        <v>0</v>
      </c>
      <c r="M567" s="5">
        <v>0</v>
      </c>
    </row>
    <row r="568" spans="1:13" s="6" customFormat="1" ht="12.75" customHeight="1" x14ac:dyDescent="0.25">
      <c r="A568" s="101" t="s">
        <v>1822</v>
      </c>
      <c r="B568" s="21" t="s">
        <v>1823</v>
      </c>
      <c r="C568" s="18" t="s">
        <v>2</v>
      </c>
      <c r="D568" s="17"/>
      <c r="E568" s="24"/>
      <c r="F568" s="88"/>
      <c r="G568" s="27"/>
      <c r="H568" s="27"/>
      <c r="I568" s="27"/>
      <c r="J568" s="27"/>
      <c r="K568" s="27"/>
      <c r="L568" s="5">
        <v>0</v>
      </c>
      <c r="M568" s="5">
        <v>0</v>
      </c>
    </row>
    <row r="569" spans="1:13" s="6" customFormat="1" ht="12.75" customHeight="1" x14ac:dyDescent="0.25">
      <c r="A569" s="101" t="s">
        <v>1824</v>
      </c>
      <c r="B569" s="21" t="s">
        <v>1825</v>
      </c>
      <c r="C569" s="18" t="s">
        <v>2</v>
      </c>
      <c r="D569" s="17"/>
      <c r="E569" s="24"/>
      <c r="F569" s="88"/>
      <c r="G569" s="27"/>
      <c r="H569" s="27"/>
      <c r="I569" s="27"/>
      <c r="J569" s="27"/>
      <c r="K569" s="27"/>
      <c r="L569" s="5">
        <v>0</v>
      </c>
      <c r="M569" s="5">
        <v>0</v>
      </c>
    </row>
    <row r="570" spans="1:13" s="6" customFormat="1" ht="12.75" customHeight="1" x14ac:dyDescent="0.25">
      <c r="A570" s="101" t="s">
        <v>1826</v>
      </c>
      <c r="B570" s="21" t="s">
        <v>1827</v>
      </c>
      <c r="C570" s="18" t="s">
        <v>2</v>
      </c>
      <c r="D570" s="17"/>
      <c r="E570" s="24"/>
      <c r="F570" s="88"/>
      <c r="G570" s="27"/>
      <c r="H570" s="27"/>
      <c r="I570" s="27"/>
      <c r="J570" s="27"/>
      <c r="K570" s="27"/>
      <c r="L570" s="5">
        <v>0</v>
      </c>
      <c r="M570" s="5">
        <v>0</v>
      </c>
    </row>
    <row r="571" spans="1:13" s="6" customFormat="1" ht="12.75" customHeight="1" x14ac:dyDescent="0.25">
      <c r="A571" s="101" t="s">
        <v>1828</v>
      </c>
      <c r="B571" s="21" t="s">
        <v>1829</v>
      </c>
      <c r="C571" s="18" t="s">
        <v>2</v>
      </c>
      <c r="D571" s="17"/>
      <c r="E571" s="24"/>
      <c r="F571" s="88"/>
      <c r="G571" s="27"/>
      <c r="H571" s="27"/>
      <c r="I571" s="27"/>
      <c r="J571" s="27"/>
      <c r="K571" s="27"/>
      <c r="L571" s="5">
        <v>0</v>
      </c>
      <c r="M571" s="5">
        <v>0</v>
      </c>
    </row>
    <row r="572" spans="1:13" s="6" customFormat="1" ht="12.75" customHeight="1" x14ac:dyDescent="0.25">
      <c r="A572" s="101" t="s">
        <v>1848</v>
      </c>
      <c r="B572" s="21" t="s">
        <v>1849</v>
      </c>
      <c r="C572" s="18" t="s">
        <v>2</v>
      </c>
      <c r="D572" s="17"/>
      <c r="E572" s="24"/>
      <c r="F572" s="88"/>
      <c r="G572" s="27"/>
      <c r="H572" s="27"/>
      <c r="I572" s="27"/>
      <c r="J572" s="27"/>
      <c r="K572" s="27"/>
      <c r="L572" s="5">
        <v>0</v>
      </c>
      <c r="M572" s="5">
        <v>0</v>
      </c>
    </row>
    <row r="573" spans="1:13" s="6" customFormat="1" ht="12.75" customHeight="1" x14ac:dyDescent="0.25">
      <c r="A573" s="101" t="s">
        <v>1850</v>
      </c>
      <c r="B573" s="21" t="s">
        <v>1851</v>
      </c>
      <c r="C573" s="18" t="s">
        <v>2</v>
      </c>
      <c r="D573" s="17"/>
      <c r="E573" s="24"/>
      <c r="F573" s="88"/>
      <c r="G573" s="27"/>
      <c r="H573" s="27"/>
      <c r="I573" s="27"/>
      <c r="J573" s="27"/>
      <c r="K573" s="27"/>
      <c r="L573" s="5">
        <v>0</v>
      </c>
      <c r="M573" s="5">
        <v>0</v>
      </c>
    </row>
    <row r="574" spans="1:13" s="6" customFormat="1" ht="12.75" customHeight="1" x14ac:dyDescent="0.25">
      <c r="A574" s="101" t="s">
        <v>1854</v>
      </c>
      <c r="B574" s="21" t="s">
        <v>1855</v>
      </c>
      <c r="C574" s="18" t="s">
        <v>2</v>
      </c>
      <c r="D574" s="17"/>
      <c r="E574" s="24"/>
      <c r="F574" s="88"/>
      <c r="G574" s="27"/>
      <c r="H574" s="27"/>
      <c r="I574" s="27"/>
      <c r="J574" s="27"/>
      <c r="K574" s="27"/>
      <c r="L574" s="5">
        <v>0</v>
      </c>
      <c r="M574" s="5">
        <v>0</v>
      </c>
    </row>
    <row r="575" spans="1:13" s="6" customFormat="1" ht="12.75" customHeight="1" x14ac:dyDescent="0.25">
      <c r="A575" s="101" t="s">
        <v>1856</v>
      </c>
      <c r="B575" s="21" t="s">
        <v>1857</v>
      </c>
      <c r="C575" s="18" t="s">
        <v>2</v>
      </c>
      <c r="D575" s="17"/>
      <c r="E575" s="24"/>
      <c r="F575" s="88"/>
      <c r="G575" s="27"/>
      <c r="H575" s="27"/>
      <c r="I575" s="27"/>
      <c r="J575" s="27"/>
      <c r="K575" s="27"/>
      <c r="L575" s="5">
        <v>0</v>
      </c>
      <c r="M575" s="5">
        <v>0</v>
      </c>
    </row>
    <row r="576" spans="1:13" s="6" customFormat="1" ht="12.75" customHeight="1" x14ac:dyDescent="0.25">
      <c r="A576" s="101" t="s">
        <v>1858</v>
      </c>
      <c r="B576" s="21" t="s">
        <v>1859</v>
      </c>
      <c r="C576" s="18" t="s">
        <v>2</v>
      </c>
      <c r="D576" s="17"/>
      <c r="E576" s="24"/>
      <c r="F576" s="88"/>
      <c r="G576" s="27"/>
      <c r="H576" s="27"/>
      <c r="I576" s="27"/>
      <c r="J576" s="27"/>
      <c r="K576" s="27"/>
      <c r="L576" s="5">
        <v>0</v>
      </c>
      <c r="M576" s="5">
        <v>0</v>
      </c>
    </row>
    <row r="577" spans="1:13" s="6" customFormat="1" ht="12.75" customHeight="1" x14ac:dyDescent="0.25">
      <c r="A577" s="101" t="s">
        <v>1866</v>
      </c>
      <c r="B577" s="21" t="s">
        <v>1867</v>
      </c>
      <c r="C577" s="18" t="s">
        <v>2</v>
      </c>
      <c r="D577" s="17"/>
      <c r="E577" s="24"/>
      <c r="F577" s="88"/>
      <c r="G577" s="27"/>
      <c r="H577" s="27"/>
      <c r="I577" s="27"/>
      <c r="J577" s="27"/>
      <c r="K577" s="27"/>
      <c r="L577" s="5">
        <v>0</v>
      </c>
      <c r="M577" s="5">
        <v>0</v>
      </c>
    </row>
    <row r="578" spans="1:13" s="6" customFormat="1" ht="12.75" customHeight="1" x14ac:dyDescent="0.25">
      <c r="A578" s="101" t="s">
        <v>1868</v>
      </c>
      <c r="B578" s="21" t="s">
        <v>1869</v>
      </c>
      <c r="C578" s="18" t="s">
        <v>2</v>
      </c>
      <c r="D578" s="17"/>
      <c r="E578" s="24"/>
      <c r="F578" s="88"/>
      <c r="G578" s="27"/>
      <c r="H578" s="27"/>
      <c r="I578" s="27"/>
      <c r="J578" s="27"/>
      <c r="K578" s="27"/>
      <c r="L578" s="5">
        <v>0</v>
      </c>
      <c r="M578" s="5">
        <v>0</v>
      </c>
    </row>
    <row r="579" spans="1:13" s="6" customFormat="1" ht="12.75" customHeight="1" x14ac:dyDescent="0.25">
      <c r="A579" s="101" t="s">
        <v>1870</v>
      </c>
      <c r="B579" s="21" t="s">
        <v>1871</v>
      </c>
      <c r="C579" s="18" t="s">
        <v>2</v>
      </c>
      <c r="D579" s="17"/>
      <c r="E579" s="24"/>
      <c r="F579" s="88"/>
      <c r="G579" s="27"/>
      <c r="H579" s="27"/>
      <c r="I579" s="27"/>
      <c r="J579" s="27"/>
      <c r="K579" s="27"/>
      <c r="L579" s="5">
        <v>0</v>
      </c>
      <c r="M579" s="5">
        <v>0</v>
      </c>
    </row>
    <row r="580" spans="1:13" s="6" customFormat="1" ht="12.75" customHeight="1" x14ac:dyDescent="0.25">
      <c r="A580" s="101" t="s">
        <v>1874</v>
      </c>
      <c r="B580" s="21" t="s">
        <v>1875</v>
      </c>
      <c r="C580" s="18" t="s">
        <v>2</v>
      </c>
      <c r="D580" s="17"/>
      <c r="E580" s="24"/>
      <c r="F580" s="88"/>
      <c r="G580" s="27"/>
      <c r="H580" s="27"/>
      <c r="I580" s="27"/>
      <c r="J580" s="27"/>
      <c r="K580" s="27"/>
      <c r="L580" s="5">
        <v>0</v>
      </c>
      <c r="M580" s="5">
        <v>0</v>
      </c>
    </row>
    <row r="581" spans="1:13" s="6" customFormat="1" ht="12.75" customHeight="1" x14ac:dyDescent="0.25">
      <c r="A581" s="101" t="s">
        <v>1876</v>
      </c>
      <c r="B581" s="21" t="s">
        <v>1877</v>
      </c>
      <c r="C581" s="18" t="s">
        <v>2</v>
      </c>
      <c r="D581" s="17"/>
      <c r="E581" s="24"/>
      <c r="F581" s="88"/>
      <c r="G581" s="27"/>
      <c r="H581" s="27"/>
      <c r="I581" s="27"/>
      <c r="J581" s="27"/>
      <c r="K581" s="27"/>
      <c r="L581" s="5">
        <v>0</v>
      </c>
      <c r="M581" s="5">
        <v>0</v>
      </c>
    </row>
    <row r="582" spans="1:13" s="6" customFormat="1" ht="12.75" customHeight="1" x14ac:dyDescent="0.25">
      <c r="A582" s="101" t="s">
        <v>1880</v>
      </c>
      <c r="B582" s="21" t="s">
        <v>1881</v>
      </c>
      <c r="C582" s="18" t="s">
        <v>2</v>
      </c>
      <c r="D582" s="17"/>
      <c r="E582" s="24"/>
      <c r="F582" s="88"/>
      <c r="G582" s="27"/>
      <c r="H582" s="27"/>
      <c r="I582" s="27"/>
      <c r="J582" s="27"/>
      <c r="K582" s="27"/>
      <c r="L582" s="5">
        <v>0</v>
      </c>
      <c r="M582" s="5">
        <v>0</v>
      </c>
    </row>
    <row r="583" spans="1:13" s="6" customFormat="1" ht="12.75" customHeight="1" x14ac:dyDescent="0.25">
      <c r="A583" s="101" t="s">
        <v>1884</v>
      </c>
      <c r="B583" s="21" t="s">
        <v>1885</v>
      </c>
      <c r="C583" s="18" t="s">
        <v>2</v>
      </c>
      <c r="D583" s="17"/>
      <c r="E583" s="24"/>
      <c r="F583" s="88"/>
      <c r="G583" s="27"/>
      <c r="H583" s="27"/>
      <c r="I583" s="27"/>
      <c r="J583" s="27"/>
      <c r="K583" s="27"/>
      <c r="L583" s="5">
        <v>0</v>
      </c>
      <c r="M583" s="5">
        <v>0</v>
      </c>
    </row>
    <row r="584" spans="1:13" s="6" customFormat="1" ht="12.75" customHeight="1" x14ac:dyDescent="0.25">
      <c r="A584" s="101" t="s">
        <v>1898</v>
      </c>
      <c r="B584" s="21" t="s">
        <v>1899</v>
      </c>
      <c r="C584" s="18" t="s">
        <v>2</v>
      </c>
      <c r="D584" s="17"/>
      <c r="E584" s="24"/>
      <c r="F584" s="88"/>
      <c r="G584" s="27"/>
      <c r="H584" s="27"/>
      <c r="I584" s="27"/>
      <c r="J584" s="27"/>
      <c r="K584" s="27"/>
      <c r="L584" s="5">
        <v>0</v>
      </c>
      <c r="M584" s="5">
        <v>0</v>
      </c>
    </row>
    <row r="585" spans="1:13" s="6" customFormat="1" ht="12.75" customHeight="1" x14ac:dyDescent="0.25">
      <c r="A585" s="101" t="s">
        <v>1904</v>
      </c>
      <c r="B585" s="21" t="s">
        <v>1905</v>
      </c>
      <c r="C585" s="18" t="s">
        <v>2</v>
      </c>
      <c r="D585" s="17"/>
      <c r="E585" s="24"/>
      <c r="F585" s="88"/>
      <c r="G585" s="27"/>
      <c r="H585" s="27"/>
      <c r="I585" s="27"/>
      <c r="J585" s="27"/>
      <c r="K585" s="27"/>
      <c r="L585" s="5">
        <v>0</v>
      </c>
      <c r="M585" s="5">
        <v>0</v>
      </c>
    </row>
    <row r="586" spans="1:13" s="6" customFormat="1" ht="12.75" customHeight="1" x14ac:dyDescent="0.25">
      <c r="A586" s="101" t="s">
        <v>1906</v>
      </c>
      <c r="B586" s="21" t="s">
        <v>1907</v>
      </c>
      <c r="C586" s="18" t="s">
        <v>2</v>
      </c>
      <c r="D586" s="17"/>
      <c r="E586" s="24"/>
      <c r="F586" s="88"/>
      <c r="G586" s="27"/>
      <c r="H586" s="27"/>
      <c r="I586" s="27"/>
      <c r="J586" s="27"/>
      <c r="K586" s="27"/>
      <c r="L586" s="5">
        <v>0</v>
      </c>
      <c r="M586" s="5">
        <v>0</v>
      </c>
    </row>
    <row r="587" spans="1:13" s="6" customFormat="1" ht="12.75" customHeight="1" x14ac:dyDescent="0.25">
      <c r="A587" s="101" t="s">
        <v>1908</v>
      </c>
      <c r="B587" s="21" t="s">
        <v>1909</v>
      </c>
      <c r="C587" s="18" t="s">
        <v>2</v>
      </c>
      <c r="D587" s="17"/>
      <c r="E587" s="24"/>
      <c r="F587" s="88"/>
      <c r="G587" s="27"/>
      <c r="H587" s="27"/>
      <c r="I587" s="27"/>
      <c r="J587" s="27"/>
      <c r="K587" s="27"/>
      <c r="L587" s="5">
        <v>0</v>
      </c>
      <c r="M587" s="5">
        <v>0</v>
      </c>
    </row>
    <row r="588" spans="1:13" s="6" customFormat="1" ht="12.75" customHeight="1" x14ac:dyDescent="0.25">
      <c r="A588" s="101" t="s">
        <v>1910</v>
      </c>
      <c r="B588" s="21" t="s">
        <v>1911</v>
      </c>
      <c r="C588" s="18" t="s">
        <v>2</v>
      </c>
      <c r="D588" s="17"/>
      <c r="E588" s="24"/>
      <c r="F588" s="88"/>
      <c r="G588" s="27"/>
      <c r="H588" s="27"/>
      <c r="I588" s="27"/>
      <c r="J588" s="27"/>
      <c r="K588" s="27"/>
      <c r="L588" s="5">
        <v>0</v>
      </c>
      <c r="M588" s="5">
        <v>0</v>
      </c>
    </row>
    <row r="589" spans="1:13" s="6" customFormat="1" ht="12.75" customHeight="1" x14ac:dyDescent="0.25">
      <c r="A589" s="101" t="s">
        <v>1912</v>
      </c>
      <c r="B589" s="21" t="s">
        <v>1913</v>
      </c>
      <c r="C589" s="18" t="s">
        <v>2</v>
      </c>
      <c r="D589" s="17"/>
      <c r="E589" s="24"/>
      <c r="F589" s="88"/>
      <c r="G589" s="27"/>
      <c r="H589" s="27"/>
      <c r="I589" s="27"/>
      <c r="J589" s="27"/>
      <c r="K589" s="27"/>
      <c r="L589" s="5">
        <v>0</v>
      </c>
      <c r="M589" s="5">
        <v>0</v>
      </c>
    </row>
    <row r="590" spans="1:13" s="6" customFormat="1" ht="12.75" customHeight="1" x14ac:dyDescent="0.25">
      <c r="A590" s="101" t="s">
        <v>1914</v>
      </c>
      <c r="B590" s="21" t="s">
        <v>1915</v>
      </c>
      <c r="C590" s="18" t="s">
        <v>2</v>
      </c>
      <c r="D590" s="17"/>
      <c r="E590" s="24"/>
      <c r="F590" s="88"/>
      <c r="G590" s="27"/>
      <c r="H590" s="27"/>
      <c r="I590" s="27"/>
      <c r="J590" s="27"/>
      <c r="K590" s="27"/>
      <c r="L590" s="5">
        <v>0</v>
      </c>
      <c r="M590" s="5">
        <v>0</v>
      </c>
    </row>
    <row r="591" spans="1:13" s="6" customFormat="1" ht="12.75" customHeight="1" x14ac:dyDescent="0.25">
      <c r="A591" s="101" t="s">
        <v>1916</v>
      </c>
      <c r="B591" s="21" t="s">
        <v>1917</v>
      </c>
      <c r="C591" s="18" t="s">
        <v>2</v>
      </c>
      <c r="D591" s="17"/>
      <c r="E591" s="24"/>
      <c r="F591" s="88"/>
      <c r="G591" s="27"/>
      <c r="H591" s="27"/>
      <c r="I591" s="27"/>
      <c r="J591" s="27"/>
      <c r="K591" s="27"/>
      <c r="L591" s="5">
        <v>0</v>
      </c>
      <c r="M591" s="5">
        <v>0</v>
      </c>
    </row>
    <row r="592" spans="1:13" s="6" customFormat="1" ht="12.75" customHeight="1" x14ac:dyDescent="0.25">
      <c r="A592" s="101" t="s">
        <v>1918</v>
      </c>
      <c r="B592" s="21" t="s">
        <v>1919</v>
      </c>
      <c r="C592" s="18" t="s">
        <v>2</v>
      </c>
      <c r="D592" s="17"/>
      <c r="E592" s="24"/>
      <c r="F592" s="88"/>
      <c r="G592" s="27"/>
      <c r="H592" s="27"/>
      <c r="I592" s="27"/>
      <c r="J592" s="27"/>
      <c r="K592" s="27"/>
      <c r="L592" s="5">
        <v>0</v>
      </c>
      <c r="M592" s="5">
        <v>0</v>
      </c>
    </row>
    <row r="593" spans="1:13" s="6" customFormat="1" ht="12.75" customHeight="1" x14ac:dyDescent="0.25">
      <c r="A593" s="101" t="s">
        <v>1934</v>
      </c>
      <c r="B593" s="21" t="s">
        <v>1935</v>
      </c>
      <c r="C593" s="18" t="s">
        <v>2</v>
      </c>
      <c r="D593" s="17"/>
      <c r="E593" s="24"/>
      <c r="F593" s="88"/>
      <c r="G593" s="27"/>
      <c r="H593" s="27"/>
      <c r="I593" s="27"/>
      <c r="J593" s="27"/>
      <c r="K593" s="27"/>
      <c r="L593" s="5">
        <v>0</v>
      </c>
      <c r="M593" s="5">
        <v>0</v>
      </c>
    </row>
    <row r="594" spans="1:13" s="6" customFormat="1" ht="12.75" customHeight="1" x14ac:dyDescent="0.25">
      <c r="A594" s="101" t="s">
        <v>1936</v>
      </c>
      <c r="B594" s="21" t="s">
        <v>1937</v>
      </c>
      <c r="C594" s="18" t="s">
        <v>2</v>
      </c>
      <c r="D594" s="17"/>
      <c r="E594" s="24"/>
      <c r="F594" s="88"/>
      <c r="G594" s="27"/>
      <c r="H594" s="27"/>
      <c r="I594" s="27"/>
      <c r="J594" s="27"/>
      <c r="K594" s="27"/>
      <c r="L594" s="5">
        <v>0</v>
      </c>
      <c r="M594" s="5">
        <v>0</v>
      </c>
    </row>
    <row r="595" spans="1:13" s="6" customFormat="1" ht="12.75" customHeight="1" x14ac:dyDescent="0.25">
      <c r="A595" s="101" t="s">
        <v>51</v>
      </c>
      <c r="B595" s="21" t="s">
        <v>52</v>
      </c>
      <c r="C595" s="18" t="s">
        <v>2</v>
      </c>
      <c r="D595" s="17"/>
      <c r="E595" s="24"/>
      <c r="F595" s="88"/>
      <c r="G595" s="27"/>
      <c r="H595" s="27"/>
      <c r="I595" s="27"/>
      <c r="J595" s="27"/>
      <c r="K595" s="27"/>
      <c r="L595" s="5">
        <v>0</v>
      </c>
      <c r="M595" s="5">
        <v>0</v>
      </c>
    </row>
    <row r="596" spans="1:13" s="6" customFormat="1" ht="12.75" customHeight="1" x14ac:dyDescent="0.25">
      <c r="A596" s="101" t="s">
        <v>53</v>
      </c>
      <c r="B596" s="21" t="s">
        <v>54</v>
      </c>
      <c r="C596" s="18" t="s">
        <v>2</v>
      </c>
      <c r="D596" s="17"/>
      <c r="E596" s="24"/>
      <c r="F596" s="88"/>
      <c r="G596" s="27"/>
      <c r="H596" s="27"/>
      <c r="I596" s="27"/>
      <c r="J596" s="27"/>
      <c r="K596" s="27"/>
      <c r="L596" s="5">
        <v>0</v>
      </c>
      <c r="M596" s="5">
        <v>0</v>
      </c>
    </row>
    <row r="597" spans="1:13" s="6" customFormat="1" ht="12.75" customHeight="1" x14ac:dyDescent="0.25">
      <c r="A597" s="101" t="s">
        <v>55</v>
      </c>
      <c r="B597" s="21" t="s">
        <v>56</v>
      </c>
      <c r="C597" s="18" t="s">
        <v>2</v>
      </c>
      <c r="D597" s="17"/>
      <c r="E597" s="24"/>
      <c r="F597" s="88"/>
      <c r="G597" s="27"/>
      <c r="H597" s="27"/>
      <c r="I597" s="27"/>
      <c r="J597" s="27"/>
      <c r="K597" s="27"/>
      <c r="L597" s="5">
        <v>0</v>
      </c>
      <c r="M597" s="5">
        <v>0</v>
      </c>
    </row>
    <row r="598" spans="1:13" s="6" customFormat="1" ht="12.75" customHeight="1" x14ac:dyDescent="0.25">
      <c r="A598" s="101" t="s">
        <v>57</v>
      </c>
      <c r="B598" s="21" t="s">
        <v>58</v>
      </c>
      <c r="C598" s="18" t="s">
        <v>2</v>
      </c>
      <c r="D598" s="17"/>
      <c r="E598" s="24"/>
      <c r="F598" s="88"/>
      <c r="G598" s="27"/>
      <c r="H598" s="27"/>
      <c r="I598" s="27"/>
      <c r="J598" s="27"/>
      <c r="K598" s="27"/>
      <c r="L598" s="5">
        <v>0</v>
      </c>
      <c r="M598" s="5">
        <v>0</v>
      </c>
    </row>
    <row r="599" spans="1:13" s="6" customFormat="1" ht="12.75" customHeight="1" x14ac:dyDescent="0.25">
      <c r="A599" s="101" t="s">
        <v>1940</v>
      </c>
      <c r="B599" s="21" t="s">
        <v>1941</v>
      </c>
      <c r="C599" s="18" t="s">
        <v>2</v>
      </c>
      <c r="D599" s="17"/>
      <c r="E599" s="24"/>
      <c r="F599" s="88"/>
      <c r="G599" s="27"/>
      <c r="H599" s="27"/>
      <c r="I599" s="27"/>
      <c r="J599" s="27"/>
      <c r="K599" s="27"/>
      <c r="L599" s="5">
        <v>0</v>
      </c>
      <c r="M599" s="5">
        <v>0</v>
      </c>
    </row>
    <row r="600" spans="1:13" s="6" customFormat="1" ht="12.75" customHeight="1" x14ac:dyDescent="0.25">
      <c r="A600" s="101" t="s">
        <v>1942</v>
      </c>
      <c r="B600" s="21" t="s">
        <v>1943</v>
      </c>
      <c r="C600" s="18" t="s">
        <v>2</v>
      </c>
      <c r="D600" s="17"/>
      <c r="E600" s="24"/>
      <c r="F600" s="88"/>
      <c r="G600" s="27"/>
      <c r="H600" s="27"/>
      <c r="I600" s="27"/>
      <c r="J600" s="27"/>
      <c r="K600" s="27"/>
      <c r="L600" s="5">
        <v>0</v>
      </c>
      <c r="M600" s="5">
        <v>0</v>
      </c>
    </row>
    <row r="601" spans="1:13" s="6" customFormat="1" ht="12.75" customHeight="1" x14ac:dyDescent="0.25">
      <c r="A601" s="101" t="s">
        <v>1944</v>
      </c>
      <c r="B601" s="21" t="s">
        <v>1945</v>
      </c>
      <c r="C601" s="18" t="s">
        <v>2</v>
      </c>
      <c r="D601" s="17"/>
      <c r="E601" s="24"/>
      <c r="F601" s="88"/>
      <c r="G601" s="27"/>
      <c r="H601" s="27"/>
      <c r="I601" s="27"/>
      <c r="J601" s="27"/>
      <c r="K601" s="27"/>
      <c r="L601" s="5">
        <v>0</v>
      </c>
      <c r="M601" s="5">
        <v>0</v>
      </c>
    </row>
    <row r="602" spans="1:13" s="6" customFormat="1" ht="12.75" customHeight="1" x14ac:dyDescent="0.25">
      <c r="A602" s="101" t="s">
        <v>1946</v>
      </c>
      <c r="B602" s="21" t="s">
        <v>1947</v>
      </c>
      <c r="C602" s="18" t="s">
        <v>2</v>
      </c>
      <c r="D602" s="17"/>
      <c r="E602" s="24"/>
      <c r="F602" s="88"/>
      <c r="G602" s="27"/>
      <c r="H602" s="27"/>
      <c r="I602" s="27"/>
      <c r="J602" s="27"/>
      <c r="K602" s="27"/>
      <c r="L602" s="5">
        <v>0</v>
      </c>
      <c r="M602" s="5">
        <v>0</v>
      </c>
    </row>
    <row r="603" spans="1:13" s="6" customFormat="1" ht="12.75" customHeight="1" x14ac:dyDescent="0.25">
      <c r="A603" s="101" t="s">
        <v>1948</v>
      </c>
      <c r="B603" s="21" t="s">
        <v>1949</v>
      </c>
      <c r="C603" s="18" t="s">
        <v>2</v>
      </c>
      <c r="D603" s="17"/>
      <c r="E603" s="24"/>
      <c r="F603" s="88"/>
      <c r="G603" s="27"/>
      <c r="H603" s="27"/>
      <c r="I603" s="27"/>
      <c r="J603" s="27"/>
      <c r="K603" s="27"/>
      <c r="L603" s="5">
        <v>0</v>
      </c>
      <c r="M603" s="5">
        <v>0</v>
      </c>
    </row>
    <row r="604" spans="1:13" s="6" customFormat="1" ht="12.75" customHeight="1" x14ac:dyDescent="0.25">
      <c r="A604" s="101" t="s">
        <v>1950</v>
      </c>
      <c r="B604" s="21" t="s">
        <v>1951</v>
      </c>
      <c r="C604" s="18" t="s">
        <v>2</v>
      </c>
      <c r="D604" s="17"/>
      <c r="E604" s="24"/>
      <c r="F604" s="88"/>
      <c r="G604" s="27"/>
      <c r="H604" s="27"/>
      <c r="I604" s="27"/>
      <c r="J604" s="27"/>
      <c r="K604" s="27"/>
      <c r="L604" s="5">
        <v>0</v>
      </c>
      <c r="M604" s="5">
        <v>0</v>
      </c>
    </row>
    <row r="605" spans="1:13" s="6" customFormat="1" ht="12.75" customHeight="1" x14ac:dyDescent="0.25">
      <c r="A605" s="101" t="s">
        <v>1952</v>
      </c>
      <c r="B605" s="21" t="s">
        <v>1953</v>
      </c>
      <c r="C605" s="18" t="s">
        <v>2</v>
      </c>
      <c r="D605" s="17"/>
      <c r="E605" s="24"/>
      <c r="F605" s="88"/>
      <c r="G605" s="27"/>
      <c r="H605" s="27"/>
      <c r="I605" s="27"/>
      <c r="J605" s="27"/>
      <c r="K605" s="27"/>
      <c r="L605" s="5">
        <v>0</v>
      </c>
      <c r="M605" s="5">
        <v>0</v>
      </c>
    </row>
    <row r="606" spans="1:13" s="6" customFormat="1" ht="12.75" customHeight="1" x14ac:dyDescent="0.25">
      <c r="A606" s="101" t="s">
        <v>1954</v>
      </c>
      <c r="B606" s="21" t="s">
        <v>1955</v>
      </c>
      <c r="C606" s="18" t="s">
        <v>2</v>
      </c>
      <c r="D606" s="17"/>
      <c r="E606" s="24"/>
      <c r="F606" s="88"/>
      <c r="G606" s="27"/>
      <c r="H606" s="27"/>
      <c r="I606" s="27"/>
      <c r="J606" s="27"/>
      <c r="K606" s="27"/>
      <c r="L606" s="5">
        <v>0</v>
      </c>
      <c r="M606" s="5">
        <v>0</v>
      </c>
    </row>
    <row r="607" spans="1:13" s="6" customFormat="1" ht="12.75" customHeight="1" x14ac:dyDescent="0.25">
      <c r="A607" s="101" t="s">
        <v>61</v>
      </c>
      <c r="B607" s="21" t="s">
        <v>62</v>
      </c>
      <c r="C607" s="18" t="s">
        <v>2</v>
      </c>
      <c r="D607" s="17"/>
      <c r="E607" s="24"/>
      <c r="F607" s="88"/>
      <c r="G607" s="27"/>
      <c r="H607" s="27"/>
      <c r="I607" s="27"/>
      <c r="J607" s="27"/>
      <c r="K607" s="27"/>
      <c r="L607" s="5">
        <v>0</v>
      </c>
      <c r="M607" s="5">
        <v>0</v>
      </c>
    </row>
    <row r="608" spans="1:13" s="6" customFormat="1" ht="12.75" customHeight="1" x14ac:dyDescent="0.25">
      <c r="A608" s="101" t="s">
        <v>1956</v>
      </c>
      <c r="B608" s="21" t="s">
        <v>1957</v>
      </c>
      <c r="C608" s="18" t="s">
        <v>2</v>
      </c>
      <c r="D608" s="17"/>
      <c r="E608" s="24"/>
      <c r="F608" s="88"/>
      <c r="G608" s="27"/>
      <c r="H608" s="27"/>
      <c r="I608" s="27"/>
      <c r="J608" s="27"/>
      <c r="K608" s="27"/>
      <c r="L608" s="5">
        <v>0</v>
      </c>
      <c r="M608" s="5">
        <v>0</v>
      </c>
    </row>
    <row r="609" spans="1:13" s="6" customFormat="1" ht="12.75" customHeight="1" x14ac:dyDescent="0.25">
      <c r="A609" s="101" t="s">
        <v>1958</v>
      </c>
      <c r="B609" s="21" t="s">
        <v>1959</v>
      </c>
      <c r="C609" s="18" t="s">
        <v>2</v>
      </c>
      <c r="D609" s="17"/>
      <c r="E609" s="24"/>
      <c r="F609" s="88"/>
      <c r="G609" s="27"/>
      <c r="H609" s="27"/>
      <c r="I609" s="27"/>
      <c r="J609" s="27"/>
      <c r="K609" s="27"/>
      <c r="L609" s="5">
        <v>0</v>
      </c>
      <c r="M609" s="5">
        <v>0</v>
      </c>
    </row>
    <row r="610" spans="1:13" s="6" customFormat="1" ht="12.75" customHeight="1" x14ac:dyDescent="0.25">
      <c r="A610" s="101" t="s">
        <v>1960</v>
      </c>
      <c r="B610" s="21" t="s">
        <v>1961</v>
      </c>
      <c r="C610" s="18" t="s">
        <v>2</v>
      </c>
      <c r="D610" s="17"/>
      <c r="E610" s="24"/>
      <c r="F610" s="88"/>
      <c r="G610" s="27"/>
      <c r="H610" s="27"/>
      <c r="I610" s="27"/>
      <c r="J610" s="27"/>
      <c r="K610" s="27"/>
      <c r="L610" s="5">
        <v>0</v>
      </c>
      <c r="M610" s="5">
        <v>0</v>
      </c>
    </row>
    <row r="611" spans="1:13" s="6" customFormat="1" ht="12.75" customHeight="1" x14ac:dyDescent="0.25">
      <c r="A611" s="101" t="s">
        <v>1962</v>
      </c>
      <c r="B611" s="21" t="s">
        <v>1963</v>
      </c>
      <c r="C611" s="18" t="s">
        <v>2</v>
      </c>
      <c r="D611" s="17"/>
      <c r="E611" s="24"/>
      <c r="F611" s="88"/>
      <c r="G611" s="27"/>
      <c r="H611" s="27"/>
      <c r="I611" s="27"/>
      <c r="J611" s="27"/>
      <c r="K611" s="27"/>
      <c r="L611" s="5">
        <v>0</v>
      </c>
      <c r="M611" s="5">
        <v>0</v>
      </c>
    </row>
    <row r="612" spans="1:13" s="6" customFormat="1" ht="12.75" customHeight="1" x14ac:dyDescent="0.25">
      <c r="A612" s="101" t="s">
        <v>1964</v>
      </c>
      <c r="B612" s="21" t="s">
        <v>1965</v>
      </c>
      <c r="C612" s="18" t="s">
        <v>2</v>
      </c>
      <c r="D612" s="17"/>
      <c r="E612" s="24"/>
      <c r="F612" s="88"/>
      <c r="G612" s="27"/>
      <c r="H612" s="27"/>
      <c r="I612" s="27"/>
      <c r="J612" s="27"/>
      <c r="K612" s="27"/>
      <c r="L612" s="5">
        <v>0</v>
      </c>
      <c r="M612" s="5">
        <v>0</v>
      </c>
    </row>
    <row r="613" spans="1:13" s="6" customFormat="1" ht="12.75" customHeight="1" x14ac:dyDescent="0.25">
      <c r="A613" s="101" t="s">
        <v>1966</v>
      </c>
      <c r="B613" s="21" t="s">
        <v>1967</v>
      </c>
      <c r="C613" s="18" t="s">
        <v>2</v>
      </c>
      <c r="D613" s="17"/>
      <c r="E613" s="24"/>
      <c r="F613" s="88"/>
      <c r="G613" s="27"/>
      <c r="H613" s="27"/>
      <c r="I613" s="27"/>
      <c r="J613" s="27"/>
      <c r="K613" s="27"/>
      <c r="L613" s="5">
        <v>0</v>
      </c>
      <c r="M613" s="5">
        <v>0</v>
      </c>
    </row>
    <row r="614" spans="1:13" s="6" customFormat="1" ht="12.75" customHeight="1" x14ac:dyDescent="0.25">
      <c r="A614" s="101" t="s">
        <v>1968</v>
      </c>
      <c r="B614" s="21" t="s">
        <v>1969</v>
      </c>
      <c r="C614" s="18" t="s">
        <v>2</v>
      </c>
      <c r="D614" s="17"/>
      <c r="E614" s="24"/>
      <c r="F614" s="88"/>
      <c r="G614" s="27"/>
      <c r="H614" s="27"/>
      <c r="I614" s="27"/>
      <c r="J614" s="27"/>
      <c r="K614" s="27"/>
      <c r="L614" s="5">
        <v>0</v>
      </c>
      <c r="M614" s="5">
        <v>0</v>
      </c>
    </row>
    <row r="615" spans="1:13" s="6" customFormat="1" ht="12.75" customHeight="1" x14ac:dyDescent="0.25">
      <c r="A615" s="101" t="s">
        <v>1972</v>
      </c>
      <c r="B615" s="21" t="s">
        <v>1973</v>
      </c>
      <c r="C615" s="18" t="s">
        <v>2</v>
      </c>
      <c r="D615" s="17"/>
      <c r="E615" s="24"/>
      <c r="F615" s="88"/>
      <c r="G615" s="27"/>
      <c r="H615" s="27"/>
      <c r="I615" s="27"/>
      <c r="J615" s="27"/>
      <c r="K615" s="27"/>
      <c r="L615" s="5">
        <v>0</v>
      </c>
      <c r="M615" s="5">
        <v>0</v>
      </c>
    </row>
    <row r="616" spans="1:13" s="6" customFormat="1" ht="12.75" customHeight="1" x14ac:dyDescent="0.25">
      <c r="A616" s="101" t="s">
        <v>63</v>
      </c>
      <c r="B616" s="21" t="s">
        <v>64</v>
      </c>
      <c r="C616" s="18" t="s">
        <v>2</v>
      </c>
      <c r="D616" s="17"/>
      <c r="E616" s="24"/>
      <c r="F616" s="88"/>
      <c r="G616" s="27"/>
      <c r="H616" s="27"/>
      <c r="I616" s="27"/>
      <c r="J616" s="27"/>
      <c r="K616" s="27"/>
      <c r="L616" s="5">
        <v>0</v>
      </c>
      <c r="M616" s="5">
        <v>0</v>
      </c>
    </row>
    <row r="617" spans="1:13" s="6" customFormat="1" ht="12.75" customHeight="1" x14ac:dyDescent="0.25">
      <c r="A617" s="101" t="s">
        <v>1976</v>
      </c>
      <c r="B617" s="21" t="s">
        <v>1977</v>
      </c>
      <c r="C617" s="18" t="s">
        <v>2</v>
      </c>
      <c r="D617" s="17"/>
      <c r="E617" s="24"/>
      <c r="F617" s="88"/>
      <c r="G617" s="27"/>
      <c r="H617" s="27"/>
      <c r="I617" s="27"/>
      <c r="J617" s="27"/>
      <c r="K617" s="27"/>
      <c r="L617" s="5">
        <v>0</v>
      </c>
      <c r="M617" s="5">
        <v>0</v>
      </c>
    </row>
    <row r="618" spans="1:13" s="6" customFormat="1" ht="12.75" customHeight="1" x14ac:dyDescent="0.25">
      <c r="A618" s="101" t="s">
        <v>1982</v>
      </c>
      <c r="B618" s="21" t="s">
        <v>1983</v>
      </c>
      <c r="C618" s="18" t="s">
        <v>2</v>
      </c>
      <c r="D618" s="17"/>
      <c r="E618" s="24"/>
      <c r="F618" s="88"/>
      <c r="G618" s="27"/>
      <c r="H618" s="27"/>
      <c r="I618" s="27"/>
      <c r="J618" s="27"/>
      <c r="K618" s="27"/>
      <c r="L618" s="5">
        <v>0</v>
      </c>
      <c r="M618" s="5">
        <v>0</v>
      </c>
    </row>
    <row r="619" spans="1:13" s="6" customFormat="1" ht="12.75" customHeight="1" x14ac:dyDescent="0.25">
      <c r="A619" s="101" t="s">
        <v>1984</v>
      </c>
      <c r="B619" s="21" t="s">
        <v>1985</v>
      </c>
      <c r="C619" s="18" t="s">
        <v>2</v>
      </c>
      <c r="D619" s="17"/>
      <c r="E619" s="24"/>
      <c r="F619" s="88"/>
      <c r="G619" s="27"/>
      <c r="H619" s="27"/>
      <c r="I619" s="27"/>
      <c r="J619" s="27"/>
      <c r="K619" s="27"/>
      <c r="L619" s="5">
        <v>0</v>
      </c>
      <c r="M619" s="5">
        <v>0</v>
      </c>
    </row>
    <row r="620" spans="1:13" s="6" customFormat="1" ht="12.75" customHeight="1" x14ac:dyDescent="0.25">
      <c r="A620" s="101" t="s">
        <v>1986</v>
      </c>
      <c r="B620" s="21" t="s">
        <v>1987</v>
      </c>
      <c r="C620" s="18" t="s">
        <v>2</v>
      </c>
      <c r="D620" s="17"/>
      <c r="E620" s="24"/>
      <c r="F620" s="88"/>
      <c r="G620" s="27"/>
      <c r="H620" s="27"/>
      <c r="I620" s="27"/>
      <c r="J620" s="27"/>
      <c r="K620" s="27"/>
      <c r="L620" s="5">
        <v>0</v>
      </c>
      <c r="M620" s="5">
        <v>0</v>
      </c>
    </row>
    <row r="621" spans="1:13" s="6" customFormat="1" ht="12.75" customHeight="1" x14ac:dyDescent="0.25">
      <c r="A621" s="101" t="s">
        <v>71</v>
      </c>
      <c r="B621" s="21" t="s">
        <v>72</v>
      </c>
      <c r="C621" s="18" t="s">
        <v>2</v>
      </c>
      <c r="D621" s="17"/>
      <c r="E621" s="24"/>
      <c r="F621" s="88"/>
      <c r="G621" s="27"/>
      <c r="H621" s="27"/>
      <c r="I621" s="27"/>
      <c r="J621" s="27"/>
      <c r="K621" s="27"/>
      <c r="L621" s="5">
        <v>0.71699999999999997</v>
      </c>
      <c r="M621" s="5">
        <v>2.7339999999999999E-3</v>
      </c>
    </row>
    <row r="622" spans="1:13" s="6" customFormat="1" ht="12.75" customHeight="1" x14ac:dyDescent="0.25">
      <c r="A622" s="101" t="s">
        <v>73</v>
      </c>
      <c r="B622" s="21" t="s">
        <v>74</v>
      </c>
      <c r="C622" s="18" t="s">
        <v>2</v>
      </c>
      <c r="D622" s="17"/>
      <c r="E622" s="24"/>
      <c r="F622" s="88"/>
      <c r="G622" s="27"/>
      <c r="H622" s="27"/>
      <c r="I622" s="27"/>
      <c r="J622" s="27"/>
      <c r="K622" s="27"/>
      <c r="L622" s="5">
        <v>0</v>
      </c>
      <c r="M622" s="5">
        <v>0</v>
      </c>
    </row>
    <row r="623" spans="1:13" s="6" customFormat="1" ht="12.75" customHeight="1" x14ac:dyDescent="0.25">
      <c r="A623" s="101" t="s">
        <v>77</v>
      </c>
      <c r="B623" s="21" t="s">
        <v>78</v>
      </c>
      <c r="C623" s="18" t="s">
        <v>2</v>
      </c>
      <c r="D623" s="17"/>
      <c r="E623" s="24"/>
      <c r="F623" s="88"/>
      <c r="G623" s="27"/>
      <c r="H623" s="27"/>
      <c r="I623" s="27"/>
      <c r="J623" s="27"/>
      <c r="K623" s="27"/>
      <c r="L623" s="5">
        <v>0</v>
      </c>
      <c r="M623" s="5">
        <v>0</v>
      </c>
    </row>
    <row r="624" spans="1:13" s="6" customFormat="1" ht="12.75" customHeight="1" x14ac:dyDescent="0.25">
      <c r="A624" s="101" t="s">
        <v>79</v>
      </c>
      <c r="B624" s="21" t="s">
        <v>80</v>
      </c>
      <c r="C624" s="18" t="s">
        <v>2</v>
      </c>
      <c r="D624" s="17"/>
      <c r="E624" s="24"/>
      <c r="F624" s="88"/>
      <c r="G624" s="27"/>
      <c r="H624" s="27"/>
      <c r="I624" s="27"/>
      <c r="J624" s="27"/>
      <c r="K624" s="27"/>
      <c r="L624" s="5">
        <v>0</v>
      </c>
      <c r="M624" s="5">
        <v>0</v>
      </c>
    </row>
    <row r="625" spans="1:13" s="6" customFormat="1" ht="12.75" customHeight="1" x14ac:dyDescent="0.25">
      <c r="A625" s="101" t="s">
        <v>81</v>
      </c>
      <c r="B625" s="21" t="s">
        <v>82</v>
      </c>
      <c r="C625" s="18" t="s">
        <v>2</v>
      </c>
      <c r="D625" s="17"/>
      <c r="E625" s="24"/>
      <c r="F625" s="88"/>
      <c r="G625" s="27"/>
      <c r="H625" s="27"/>
      <c r="I625" s="27"/>
      <c r="J625" s="27"/>
      <c r="K625" s="27"/>
      <c r="L625" s="5">
        <v>0</v>
      </c>
      <c r="M625" s="5">
        <v>0</v>
      </c>
    </row>
    <row r="626" spans="1:13" s="6" customFormat="1" ht="12.75" customHeight="1" x14ac:dyDescent="0.25">
      <c r="A626" s="101" t="s">
        <v>83</v>
      </c>
      <c r="B626" s="21" t="s">
        <v>84</v>
      </c>
      <c r="C626" s="18" t="s">
        <v>2</v>
      </c>
      <c r="D626" s="17"/>
      <c r="E626" s="24"/>
      <c r="F626" s="88"/>
      <c r="G626" s="27"/>
      <c r="H626" s="27"/>
      <c r="I626" s="27"/>
      <c r="J626" s="27"/>
      <c r="K626" s="27"/>
      <c r="L626" s="5">
        <v>0</v>
      </c>
      <c r="M626" s="5">
        <v>0</v>
      </c>
    </row>
    <row r="627" spans="1:13" s="6" customFormat="1" ht="12.75" customHeight="1" x14ac:dyDescent="0.25">
      <c r="A627" s="101" t="s">
        <v>1996</v>
      </c>
      <c r="B627" s="21" t="s">
        <v>1997</v>
      </c>
      <c r="C627" s="18" t="s">
        <v>2</v>
      </c>
      <c r="D627" s="17"/>
      <c r="E627" s="24"/>
      <c r="F627" s="88"/>
      <c r="G627" s="27"/>
      <c r="H627" s="27"/>
      <c r="I627" s="27"/>
      <c r="J627" s="27"/>
      <c r="K627" s="27"/>
      <c r="L627" s="5">
        <v>0</v>
      </c>
      <c r="M627" s="5">
        <v>0</v>
      </c>
    </row>
    <row r="628" spans="1:13" s="6" customFormat="1" ht="12.75" customHeight="1" x14ac:dyDescent="0.25">
      <c r="A628" s="101" t="s">
        <v>1998</v>
      </c>
      <c r="B628" s="21" t="s">
        <v>1999</v>
      </c>
      <c r="C628" s="18" t="s">
        <v>2</v>
      </c>
      <c r="D628" s="17"/>
      <c r="E628" s="24"/>
      <c r="F628" s="88"/>
      <c r="G628" s="27"/>
      <c r="H628" s="27"/>
      <c r="I628" s="27"/>
      <c r="J628" s="27"/>
      <c r="K628" s="27"/>
      <c r="L628" s="5">
        <v>0</v>
      </c>
      <c r="M628" s="5">
        <v>0</v>
      </c>
    </row>
    <row r="629" spans="1:13" s="6" customFormat="1" ht="12.75" customHeight="1" x14ac:dyDescent="0.25">
      <c r="A629" s="101" t="s">
        <v>2002</v>
      </c>
      <c r="B629" s="21" t="s">
        <v>2003</v>
      </c>
      <c r="C629" s="18" t="s">
        <v>2</v>
      </c>
      <c r="D629" s="17"/>
      <c r="E629" s="24"/>
      <c r="F629" s="88"/>
      <c r="G629" s="27"/>
      <c r="H629" s="27"/>
      <c r="I629" s="27"/>
      <c r="J629" s="27"/>
      <c r="K629" s="27"/>
      <c r="L629" s="5">
        <v>0</v>
      </c>
      <c r="M629" s="5">
        <v>0</v>
      </c>
    </row>
    <row r="630" spans="1:13" s="6" customFormat="1" ht="12.75" customHeight="1" x14ac:dyDescent="0.25">
      <c r="A630" s="101" t="s">
        <v>2004</v>
      </c>
      <c r="B630" s="21" t="s">
        <v>2005</v>
      </c>
      <c r="C630" s="18" t="s">
        <v>2</v>
      </c>
      <c r="D630" s="17"/>
      <c r="E630" s="24"/>
      <c r="F630" s="88"/>
      <c r="G630" s="27"/>
      <c r="H630" s="27"/>
      <c r="I630" s="27"/>
      <c r="J630" s="27"/>
      <c r="K630" s="27"/>
      <c r="L630" s="5">
        <v>0</v>
      </c>
      <c r="M630" s="5">
        <v>0</v>
      </c>
    </row>
    <row r="631" spans="1:13" s="6" customFormat="1" ht="12.75" customHeight="1" x14ac:dyDescent="0.25">
      <c r="A631" s="101" t="s">
        <v>2006</v>
      </c>
      <c r="B631" s="21" t="s">
        <v>2007</v>
      </c>
      <c r="C631" s="18" t="s">
        <v>2</v>
      </c>
      <c r="D631" s="17"/>
      <c r="E631" s="24"/>
      <c r="F631" s="88"/>
      <c r="G631" s="27"/>
      <c r="H631" s="27"/>
      <c r="I631" s="27"/>
      <c r="J631" s="27"/>
      <c r="K631" s="27"/>
      <c r="L631" s="5">
        <v>0</v>
      </c>
      <c r="M631" s="5">
        <v>0</v>
      </c>
    </row>
    <row r="632" spans="1:13" s="6" customFormat="1" ht="12.75" customHeight="1" x14ac:dyDescent="0.25">
      <c r="A632" s="101" t="s">
        <v>2008</v>
      </c>
      <c r="B632" s="21" t="s">
        <v>2009</v>
      </c>
      <c r="C632" s="18" t="s">
        <v>2</v>
      </c>
      <c r="D632" s="17"/>
      <c r="E632" s="24"/>
      <c r="F632" s="88"/>
      <c r="G632" s="27"/>
      <c r="H632" s="27"/>
      <c r="I632" s="27"/>
      <c r="J632" s="27"/>
      <c r="K632" s="27"/>
      <c r="L632" s="5">
        <v>0</v>
      </c>
      <c r="M632" s="5">
        <v>0</v>
      </c>
    </row>
    <row r="633" spans="1:13" s="6" customFormat="1" ht="12.75" customHeight="1" x14ac:dyDescent="0.25">
      <c r="A633" s="101" t="s">
        <v>2010</v>
      </c>
      <c r="B633" s="21" t="s">
        <v>2011</v>
      </c>
      <c r="C633" s="18" t="s">
        <v>2</v>
      </c>
      <c r="D633" s="17"/>
      <c r="E633" s="24"/>
      <c r="F633" s="88"/>
      <c r="G633" s="27"/>
      <c r="H633" s="27"/>
      <c r="I633" s="27"/>
      <c r="J633" s="27"/>
      <c r="K633" s="27"/>
      <c r="L633" s="5">
        <v>0</v>
      </c>
      <c r="M633" s="5">
        <v>0</v>
      </c>
    </row>
    <row r="634" spans="1:13" s="6" customFormat="1" ht="12.75" customHeight="1" x14ac:dyDescent="0.25">
      <c r="A634" s="101" t="s">
        <v>87</v>
      </c>
      <c r="B634" s="21" t="s">
        <v>88</v>
      </c>
      <c r="C634" s="18" t="s">
        <v>2</v>
      </c>
      <c r="D634" s="17"/>
      <c r="E634" s="24"/>
      <c r="F634" s="88"/>
      <c r="G634" s="27"/>
      <c r="H634" s="27"/>
      <c r="I634" s="27"/>
      <c r="J634" s="27"/>
      <c r="K634" s="27"/>
      <c r="L634" s="5">
        <v>0</v>
      </c>
      <c r="M634" s="5">
        <v>0</v>
      </c>
    </row>
    <row r="635" spans="1:13" s="6" customFormat="1" ht="12.75" customHeight="1" x14ac:dyDescent="0.25">
      <c r="A635" s="101" t="s">
        <v>2014</v>
      </c>
      <c r="B635" s="21" t="s">
        <v>2015</v>
      </c>
      <c r="C635" s="18" t="s">
        <v>2</v>
      </c>
      <c r="D635" s="17"/>
      <c r="E635" s="24"/>
      <c r="F635" s="88"/>
      <c r="G635" s="27"/>
      <c r="H635" s="27"/>
      <c r="I635" s="27"/>
      <c r="J635" s="27"/>
      <c r="K635" s="27"/>
      <c r="L635" s="5">
        <v>0</v>
      </c>
      <c r="M635" s="5">
        <v>0</v>
      </c>
    </row>
    <row r="636" spans="1:13" s="6" customFormat="1" ht="12.75" customHeight="1" x14ac:dyDescent="0.25">
      <c r="A636" s="101" t="s">
        <v>91</v>
      </c>
      <c r="B636" s="21" t="s">
        <v>92</v>
      </c>
      <c r="C636" s="18" t="s">
        <v>2</v>
      </c>
      <c r="D636" s="17"/>
      <c r="E636" s="24"/>
      <c r="F636" s="88"/>
      <c r="G636" s="27"/>
      <c r="H636" s="27"/>
      <c r="I636" s="27"/>
      <c r="J636" s="27"/>
      <c r="K636" s="27"/>
      <c r="L636" s="5">
        <v>0.53100000000000003</v>
      </c>
      <c r="M636" s="5">
        <v>2.2309999999999999E-3</v>
      </c>
    </row>
    <row r="637" spans="1:13" s="6" customFormat="1" ht="12.75" customHeight="1" x14ac:dyDescent="0.25">
      <c r="A637" s="101" t="s">
        <v>2018</v>
      </c>
      <c r="B637" s="21" t="s">
        <v>2019</v>
      </c>
      <c r="C637" s="18" t="s">
        <v>2</v>
      </c>
      <c r="D637" s="17"/>
      <c r="E637" s="24"/>
      <c r="F637" s="88"/>
      <c r="G637" s="27"/>
      <c r="H637" s="27"/>
      <c r="I637" s="27"/>
      <c r="J637" s="27"/>
      <c r="K637" s="27"/>
      <c r="L637" s="5">
        <v>0</v>
      </c>
      <c r="M637" s="5">
        <v>0</v>
      </c>
    </row>
    <row r="638" spans="1:13" s="6" customFormat="1" ht="12.75" customHeight="1" x14ac:dyDescent="0.25">
      <c r="A638" s="101" t="s">
        <v>2020</v>
      </c>
      <c r="B638" s="21" t="s">
        <v>2021</v>
      </c>
      <c r="C638" s="18" t="s">
        <v>2</v>
      </c>
      <c r="D638" s="17"/>
      <c r="E638" s="24"/>
      <c r="F638" s="88"/>
      <c r="G638" s="27"/>
      <c r="H638" s="27"/>
      <c r="I638" s="27"/>
      <c r="J638" s="27"/>
      <c r="K638" s="27"/>
      <c r="L638" s="5">
        <v>0</v>
      </c>
      <c r="M638" s="5">
        <v>0</v>
      </c>
    </row>
    <row r="639" spans="1:13" s="6" customFormat="1" ht="12.75" customHeight="1" x14ac:dyDescent="0.25">
      <c r="A639" s="101" t="s">
        <v>2024</v>
      </c>
      <c r="B639" s="21" t="s">
        <v>2025</v>
      </c>
      <c r="C639" s="18" t="s">
        <v>2</v>
      </c>
      <c r="D639" s="17"/>
      <c r="E639" s="24"/>
      <c r="F639" s="88"/>
      <c r="G639" s="27"/>
      <c r="H639" s="27"/>
      <c r="I639" s="27"/>
      <c r="J639" s="27"/>
      <c r="K639" s="27"/>
      <c r="L639" s="5">
        <v>0</v>
      </c>
      <c r="M639" s="5">
        <v>0</v>
      </c>
    </row>
    <row r="640" spans="1:13" s="6" customFormat="1" ht="12.75" customHeight="1" x14ac:dyDescent="0.25">
      <c r="A640" s="101" t="s">
        <v>95</v>
      </c>
      <c r="B640" s="21" t="s">
        <v>96</v>
      </c>
      <c r="C640" s="18" t="s">
        <v>2</v>
      </c>
      <c r="D640" s="17"/>
      <c r="E640" s="24"/>
      <c r="F640" s="88"/>
      <c r="G640" s="27"/>
      <c r="H640" s="27"/>
      <c r="I640" s="27"/>
      <c r="J640" s="27"/>
      <c r="K640" s="27"/>
      <c r="L640" s="5">
        <v>0</v>
      </c>
      <c r="M640" s="5">
        <v>0</v>
      </c>
    </row>
    <row r="641" spans="1:13" s="6" customFormat="1" ht="12.75" customHeight="1" x14ac:dyDescent="0.25">
      <c r="A641" s="101" t="s">
        <v>97</v>
      </c>
      <c r="B641" s="21" t="s">
        <v>98</v>
      </c>
      <c r="C641" s="18" t="s">
        <v>2</v>
      </c>
      <c r="D641" s="17"/>
      <c r="E641" s="24"/>
      <c r="F641" s="88"/>
      <c r="G641" s="27"/>
      <c r="H641" s="27"/>
      <c r="I641" s="27"/>
      <c r="J641" s="27"/>
      <c r="K641" s="27"/>
      <c r="L641" s="5">
        <v>0</v>
      </c>
      <c r="M641" s="5">
        <v>0</v>
      </c>
    </row>
    <row r="642" spans="1:13" s="6" customFormat="1" ht="12.75" customHeight="1" x14ac:dyDescent="0.25">
      <c r="A642" s="101" t="s">
        <v>99</v>
      </c>
      <c r="B642" s="21" t="s">
        <v>100</v>
      </c>
      <c r="C642" s="18" t="s">
        <v>2</v>
      </c>
      <c r="D642" s="17"/>
      <c r="E642" s="24"/>
      <c r="F642" s="88"/>
      <c r="G642" s="27"/>
      <c r="H642" s="27"/>
      <c r="I642" s="27"/>
      <c r="J642" s="27"/>
      <c r="K642" s="27"/>
      <c r="L642" s="5">
        <v>0</v>
      </c>
      <c r="M642" s="5">
        <v>0</v>
      </c>
    </row>
    <row r="643" spans="1:13" s="6" customFormat="1" ht="12.75" customHeight="1" x14ac:dyDescent="0.25">
      <c r="A643" s="101" t="s">
        <v>101</v>
      </c>
      <c r="B643" s="21" t="s">
        <v>102</v>
      </c>
      <c r="C643" s="18" t="s">
        <v>2</v>
      </c>
      <c r="D643" s="17"/>
      <c r="E643" s="24"/>
      <c r="F643" s="88"/>
      <c r="G643" s="27"/>
      <c r="H643" s="27"/>
      <c r="I643" s="27"/>
      <c r="J643" s="27"/>
      <c r="K643" s="27"/>
      <c r="L643" s="5">
        <v>0</v>
      </c>
      <c r="M643" s="5">
        <v>0</v>
      </c>
    </row>
    <row r="644" spans="1:13" s="6" customFormat="1" ht="12.75" customHeight="1" x14ac:dyDescent="0.25">
      <c r="A644" s="101" t="s">
        <v>103</v>
      </c>
      <c r="B644" s="21" t="s">
        <v>104</v>
      </c>
      <c r="C644" s="18" t="s">
        <v>2</v>
      </c>
      <c r="D644" s="17"/>
      <c r="E644" s="24"/>
      <c r="F644" s="88"/>
      <c r="G644" s="27"/>
      <c r="H644" s="27"/>
      <c r="I644" s="27"/>
      <c r="J644" s="27"/>
      <c r="K644" s="27"/>
      <c r="L644" s="5">
        <v>0</v>
      </c>
      <c r="M644" s="5">
        <v>0</v>
      </c>
    </row>
    <row r="645" spans="1:13" s="6" customFormat="1" ht="12.75" customHeight="1" x14ac:dyDescent="0.25">
      <c r="A645" s="101" t="s">
        <v>2026</v>
      </c>
      <c r="B645" s="21" t="s">
        <v>2027</v>
      </c>
      <c r="C645" s="18" t="s">
        <v>2</v>
      </c>
      <c r="D645" s="17"/>
      <c r="E645" s="24"/>
      <c r="F645" s="88"/>
      <c r="G645" s="27"/>
      <c r="H645" s="27"/>
      <c r="I645" s="27"/>
      <c r="J645" s="27"/>
      <c r="K645" s="27"/>
      <c r="L645" s="5">
        <v>0</v>
      </c>
      <c r="M645" s="5">
        <v>0</v>
      </c>
    </row>
    <row r="646" spans="1:13" s="6" customFormat="1" ht="12.75" customHeight="1" x14ac:dyDescent="0.25">
      <c r="A646" s="101" t="s">
        <v>2030</v>
      </c>
      <c r="B646" s="21" t="s">
        <v>2031</v>
      </c>
      <c r="C646" s="18" t="s">
        <v>2</v>
      </c>
      <c r="D646" s="17"/>
      <c r="E646" s="24"/>
      <c r="F646" s="88"/>
      <c r="G646" s="27"/>
      <c r="H646" s="27"/>
      <c r="I646" s="27"/>
      <c r="J646" s="27"/>
      <c r="K646" s="27"/>
      <c r="L646" s="5">
        <v>0</v>
      </c>
      <c r="M646" s="5">
        <v>0</v>
      </c>
    </row>
    <row r="647" spans="1:13" s="6" customFormat="1" ht="12.75" customHeight="1" x14ac:dyDescent="0.25">
      <c r="A647" s="101" t="s">
        <v>2032</v>
      </c>
      <c r="B647" s="21" t="s">
        <v>2033</v>
      </c>
      <c r="C647" s="18" t="s">
        <v>2</v>
      </c>
      <c r="D647" s="17"/>
      <c r="E647" s="24"/>
      <c r="F647" s="88"/>
      <c r="G647" s="27"/>
      <c r="H647" s="27"/>
      <c r="I647" s="27"/>
      <c r="J647" s="27"/>
      <c r="K647" s="27"/>
      <c r="L647" s="5">
        <v>0</v>
      </c>
      <c r="M647" s="5">
        <v>0</v>
      </c>
    </row>
    <row r="648" spans="1:13" s="6" customFormat="1" ht="12.75" customHeight="1" x14ac:dyDescent="0.25">
      <c r="A648" s="101" t="s">
        <v>2034</v>
      </c>
      <c r="B648" s="21" t="s">
        <v>2035</v>
      </c>
      <c r="C648" s="18" t="s">
        <v>2</v>
      </c>
      <c r="D648" s="17"/>
      <c r="E648" s="24"/>
      <c r="F648" s="88"/>
      <c r="G648" s="27"/>
      <c r="H648" s="27"/>
      <c r="I648" s="27"/>
      <c r="J648" s="27"/>
      <c r="K648" s="27"/>
      <c r="L648" s="5">
        <v>0</v>
      </c>
      <c r="M648" s="5">
        <v>0</v>
      </c>
    </row>
    <row r="649" spans="1:13" s="6" customFormat="1" ht="12.75" customHeight="1" x14ac:dyDescent="0.25">
      <c r="A649" s="101" t="s">
        <v>107</v>
      </c>
      <c r="B649" s="21" t="s">
        <v>108</v>
      </c>
      <c r="C649" s="18" t="s">
        <v>2</v>
      </c>
      <c r="D649" s="17"/>
      <c r="E649" s="24"/>
      <c r="F649" s="88"/>
      <c r="G649" s="27"/>
      <c r="H649" s="27"/>
      <c r="I649" s="27"/>
      <c r="J649" s="27"/>
      <c r="K649" s="27"/>
      <c r="L649" s="5">
        <v>0</v>
      </c>
      <c r="M649" s="5">
        <v>0</v>
      </c>
    </row>
    <row r="650" spans="1:13" s="6" customFormat="1" ht="12.75" customHeight="1" x14ac:dyDescent="0.25">
      <c r="A650" s="101" t="s">
        <v>109</v>
      </c>
      <c r="B650" s="21" t="s">
        <v>110</v>
      </c>
      <c r="C650" s="18" t="s">
        <v>2</v>
      </c>
      <c r="D650" s="17"/>
      <c r="E650" s="24"/>
      <c r="F650" s="88"/>
      <c r="G650" s="27"/>
      <c r="H650" s="27"/>
      <c r="I650" s="27"/>
      <c r="J650" s="27"/>
      <c r="K650" s="27"/>
      <c r="L650" s="5">
        <v>0</v>
      </c>
      <c r="M650" s="5">
        <v>0</v>
      </c>
    </row>
    <row r="651" spans="1:13" s="6" customFormat="1" ht="12.75" customHeight="1" x14ac:dyDescent="0.25">
      <c r="A651" s="101" t="s">
        <v>2036</v>
      </c>
      <c r="B651" s="21" t="s">
        <v>2037</v>
      </c>
      <c r="C651" s="18" t="s">
        <v>2</v>
      </c>
      <c r="D651" s="17"/>
      <c r="E651" s="24"/>
      <c r="F651" s="88"/>
      <c r="G651" s="27"/>
      <c r="H651" s="27"/>
      <c r="I651" s="27"/>
      <c r="J651" s="27"/>
      <c r="K651" s="27"/>
      <c r="L651" s="5">
        <v>0</v>
      </c>
      <c r="M651" s="5">
        <v>0</v>
      </c>
    </row>
    <row r="652" spans="1:13" s="6" customFormat="1" ht="12.75" customHeight="1" x14ac:dyDescent="0.25">
      <c r="A652" s="101" t="s">
        <v>2038</v>
      </c>
      <c r="B652" s="21" t="s">
        <v>2039</v>
      </c>
      <c r="C652" s="18" t="s">
        <v>2</v>
      </c>
      <c r="D652" s="17"/>
      <c r="E652" s="24"/>
      <c r="F652" s="88"/>
      <c r="G652" s="27"/>
      <c r="H652" s="27"/>
      <c r="I652" s="27"/>
      <c r="J652" s="27"/>
      <c r="K652" s="27"/>
      <c r="L652" s="5">
        <v>0</v>
      </c>
      <c r="M652" s="5">
        <v>0</v>
      </c>
    </row>
    <row r="653" spans="1:13" s="6" customFormat="1" ht="12.75" customHeight="1" x14ac:dyDescent="0.25">
      <c r="A653" s="101" t="s">
        <v>2040</v>
      </c>
      <c r="B653" s="21" t="s">
        <v>2041</v>
      </c>
      <c r="C653" s="18" t="s">
        <v>2</v>
      </c>
      <c r="D653" s="17"/>
      <c r="E653" s="24"/>
      <c r="F653" s="88"/>
      <c r="G653" s="27"/>
      <c r="H653" s="27"/>
      <c r="I653" s="27"/>
      <c r="J653" s="27"/>
      <c r="K653" s="27"/>
      <c r="L653" s="5">
        <v>0</v>
      </c>
      <c r="M653" s="5">
        <v>0</v>
      </c>
    </row>
    <row r="654" spans="1:13" s="6" customFormat="1" ht="12.75" customHeight="1" x14ac:dyDescent="0.25">
      <c r="A654" s="101" t="s">
        <v>2042</v>
      </c>
      <c r="B654" s="21" t="s">
        <v>2043</v>
      </c>
      <c r="C654" s="18" t="s">
        <v>2</v>
      </c>
      <c r="D654" s="17"/>
      <c r="E654" s="24"/>
      <c r="F654" s="88"/>
      <c r="G654" s="27"/>
      <c r="H654" s="27"/>
      <c r="I654" s="27"/>
      <c r="J654" s="27"/>
      <c r="K654" s="27"/>
      <c r="L654" s="5">
        <v>0</v>
      </c>
      <c r="M654" s="5">
        <v>0</v>
      </c>
    </row>
    <row r="655" spans="1:13" s="6" customFormat="1" ht="12.75" customHeight="1" x14ac:dyDescent="0.25">
      <c r="A655" s="101" t="s">
        <v>2044</v>
      </c>
      <c r="B655" s="21" t="s">
        <v>2045</v>
      </c>
      <c r="C655" s="18" t="s">
        <v>2</v>
      </c>
      <c r="D655" s="17"/>
      <c r="E655" s="24"/>
      <c r="F655" s="88"/>
      <c r="G655" s="27"/>
      <c r="H655" s="27"/>
      <c r="I655" s="27"/>
      <c r="J655" s="27"/>
      <c r="K655" s="27"/>
      <c r="L655" s="5">
        <v>0</v>
      </c>
      <c r="M655" s="5">
        <v>0</v>
      </c>
    </row>
    <row r="656" spans="1:13" s="6" customFormat="1" ht="12.75" customHeight="1" x14ac:dyDescent="0.25">
      <c r="A656" s="101" t="s">
        <v>2046</v>
      </c>
      <c r="B656" s="21" t="s">
        <v>2047</v>
      </c>
      <c r="C656" s="18" t="s">
        <v>2</v>
      </c>
      <c r="D656" s="17"/>
      <c r="E656" s="24"/>
      <c r="F656" s="88"/>
      <c r="G656" s="27"/>
      <c r="H656" s="27"/>
      <c r="I656" s="27"/>
      <c r="J656" s="27"/>
      <c r="K656" s="27"/>
      <c r="L656" s="5">
        <v>0</v>
      </c>
      <c r="M656" s="5">
        <v>0</v>
      </c>
    </row>
    <row r="657" spans="1:13" s="6" customFormat="1" ht="12.75" customHeight="1" x14ac:dyDescent="0.25">
      <c r="A657" s="101" t="s">
        <v>2048</v>
      </c>
      <c r="B657" s="21" t="s">
        <v>2049</v>
      </c>
      <c r="C657" s="18" t="s">
        <v>2</v>
      </c>
      <c r="D657" s="17"/>
      <c r="E657" s="24"/>
      <c r="F657" s="88"/>
      <c r="G657" s="27"/>
      <c r="H657" s="27"/>
      <c r="I657" s="27"/>
      <c r="J657" s="27"/>
      <c r="K657" s="27"/>
      <c r="L657" s="5">
        <v>0</v>
      </c>
      <c r="M657" s="5">
        <v>0</v>
      </c>
    </row>
    <row r="658" spans="1:13" s="6" customFormat="1" ht="12.75" customHeight="1" x14ac:dyDescent="0.25">
      <c r="A658" s="101" t="s">
        <v>2050</v>
      </c>
      <c r="B658" s="21" t="s">
        <v>2051</v>
      </c>
      <c r="C658" s="18" t="s">
        <v>2</v>
      </c>
      <c r="D658" s="17"/>
      <c r="E658" s="24"/>
      <c r="F658" s="88"/>
      <c r="G658" s="27"/>
      <c r="H658" s="27"/>
      <c r="I658" s="27"/>
      <c r="J658" s="27"/>
      <c r="K658" s="27"/>
      <c r="L658" s="5">
        <v>0</v>
      </c>
      <c r="M658" s="5">
        <v>0</v>
      </c>
    </row>
    <row r="659" spans="1:13" s="6" customFormat="1" ht="12.75" customHeight="1" x14ac:dyDescent="0.25">
      <c r="A659" s="101" t="s">
        <v>111</v>
      </c>
      <c r="B659" s="21" t="s">
        <v>112</v>
      </c>
      <c r="C659" s="18" t="s">
        <v>2</v>
      </c>
      <c r="D659" s="17"/>
      <c r="E659" s="24"/>
      <c r="F659" s="88"/>
      <c r="G659" s="27"/>
      <c r="H659" s="27"/>
      <c r="I659" s="27"/>
      <c r="J659" s="27"/>
      <c r="K659" s="27"/>
      <c r="L659" s="5">
        <v>0</v>
      </c>
      <c r="M659" s="5">
        <v>0</v>
      </c>
    </row>
    <row r="660" spans="1:13" s="6" customFormat="1" ht="12.75" customHeight="1" x14ac:dyDescent="0.25">
      <c r="A660" s="101" t="s">
        <v>113</v>
      </c>
      <c r="B660" s="21" t="s">
        <v>114</v>
      </c>
      <c r="C660" s="18" t="s">
        <v>2</v>
      </c>
      <c r="D660" s="17"/>
      <c r="E660" s="24"/>
      <c r="F660" s="88"/>
      <c r="G660" s="27"/>
      <c r="H660" s="27"/>
      <c r="I660" s="27"/>
      <c r="J660" s="27"/>
      <c r="K660" s="27"/>
      <c r="L660" s="5">
        <v>0</v>
      </c>
      <c r="M660" s="5">
        <v>0</v>
      </c>
    </row>
    <row r="661" spans="1:13" s="6" customFormat="1" ht="12.75" customHeight="1" x14ac:dyDescent="0.25">
      <c r="A661" s="101" t="s">
        <v>2052</v>
      </c>
      <c r="B661" s="21" t="s">
        <v>2053</v>
      </c>
      <c r="C661" s="18" t="s">
        <v>2</v>
      </c>
      <c r="D661" s="17"/>
      <c r="E661" s="24"/>
      <c r="F661" s="88"/>
      <c r="G661" s="27"/>
      <c r="H661" s="27"/>
      <c r="I661" s="27"/>
      <c r="J661" s="27"/>
      <c r="K661" s="27"/>
      <c r="L661" s="5">
        <v>0</v>
      </c>
      <c r="M661" s="5">
        <v>0</v>
      </c>
    </row>
    <row r="662" spans="1:13" s="6" customFormat="1" ht="12.75" customHeight="1" x14ac:dyDescent="0.25">
      <c r="A662" s="101" t="s">
        <v>115</v>
      </c>
      <c r="B662" s="21" t="s">
        <v>116</v>
      </c>
      <c r="C662" s="18" t="s">
        <v>2</v>
      </c>
      <c r="D662" s="17"/>
      <c r="E662" s="24"/>
      <c r="F662" s="88"/>
      <c r="G662" s="27"/>
      <c r="H662" s="27"/>
      <c r="I662" s="27"/>
      <c r="J662" s="27"/>
      <c r="K662" s="27"/>
      <c r="L662" s="5">
        <v>0</v>
      </c>
      <c r="M662" s="5">
        <v>0</v>
      </c>
    </row>
    <row r="663" spans="1:13" s="6" customFormat="1" ht="12.75" customHeight="1" x14ac:dyDescent="0.25">
      <c r="A663" s="101" t="s">
        <v>117</v>
      </c>
      <c r="B663" s="21" t="s">
        <v>118</v>
      </c>
      <c r="C663" s="18" t="s">
        <v>2</v>
      </c>
      <c r="D663" s="17"/>
      <c r="E663" s="24"/>
      <c r="F663" s="88"/>
      <c r="G663" s="27"/>
      <c r="H663" s="27"/>
      <c r="I663" s="27"/>
      <c r="J663" s="27"/>
      <c r="K663" s="27"/>
      <c r="L663" s="5">
        <v>0</v>
      </c>
      <c r="M663" s="5">
        <v>0</v>
      </c>
    </row>
    <row r="664" spans="1:13" s="6" customFormat="1" ht="12.75" customHeight="1" x14ac:dyDescent="0.25">
      <c r="A664" s="101" t="s">
        <v>2056</v>
      </c>
      <c r="B664" s="21" t="s">
        <v>2057</v>
      </c>
      <c r="C664" s="18" t="s">
        <v>2</v>
      </c>
      <c r="D664" s="17"/>
      <c r="E664" s="24"/>
      <c r="F664" s="88"/>
      <c r="G664" s="27"/>
      <c r="H664" s="27"/>
      <c r="I664" s="27"/>
      <c r="J664" s="27"/>
      <c r="K664" s="27"/>
      <c r="L664" s="5">
        <v>0</v>
      </c>
      <c r="M664" s="5">
        <v>0</v>
      </c>
    </row>
    <row r="665" spans="1:13" s="6" customFormat="1" ht="12.75" customHeight="1" x14ac:dyDescent="0.25">
      <c r="A665" s="101" t="s">
        <v>2058</v>
      </c>
      <c r="B665" s="21" t="s">
        <v>2059</v>
      </c>
      <c r="C665" s="18" t="s">
        <v>2</v>
      </c>
      <c r="D665" s="17"/>
      <c r="E665" s="24"/>
      <c r="F665" s="88"/>
      <c r="G665" s="27"/>
      <c r="H665" s="27"/>
      <c r="I665" s="27"/>
      <c r="J665" s="27"/>
      <c r="K665" s="27"/>
      <c r="L665" s="5">
        <v>0</v>
      </c>
      <c r="M665" s="5">
        <v>0</v>
      </c>
    </row>
    <row r="666" spans="1:13" s="6" customFormat="1" ht="12.75" customHeight="1" x14ac:dyDescent="0.25">
      <c r="A666" s="101" t="s">
        <v>125</v>
      </c>
      <c r="B666" s="21" t="s">
        <v>126</v>
      </c>
      <c r="C666" s="18" t="s">
        <v>2</v>
      </c>
      <c r="D666" s="17"/>
      <c r="E666" s="24"/>
      <c r="F666" s="88"/>
      <c r="G666" s="27"/>
      <c r="H666" s="27"/>
      <c r="I666" s="27"/>
      <c r="J666" s="27"/>
      <c r="K666" s="27"/>
      <c r="L666" s="5">
        <v>0</v>
      </c>
      <c r="M666" s="5">
        <v>0</v>
      </c>
    </row>
    <row r="667" spans="1:13" s="6" customFormat="1" ht="12.75" customHeight="1" x14ac:dyDescent="0.25">
      <c r="A667" s="101" t="s">
        <v>133</v>
      </c>
      <c r="B667" s="21" t="s">
        <v>134</v>
      </c>
      <c r="C667" s="18" t="s">
        <v>2</v>
      </c>
      <c r="D667" s="17"/>
      <c r="E667" s="24"/>
      <c r="F667" s="88"/>
      <c r="G667" s="27"/>
      <c r="H667" s="27"/>
      <c r="I667" s="27"/>
      <c r="J667" s="27"/>
      <c r="K667" s="27"/>
      <c r="L667" s="5">
        <v>0</v>
      </c>
      <c r="M667" s="5">
        <v>0</v>
      </c>
    </row>
    <row r="668" spans="1:13" s="6" customFormat="1" ht="12.75" customHeight="1" x14ac:dyDescent="0.25">
      <c r="A668" s="101" t="s">
        <v>135</v>
      </c>
      <c r="B668" s="21" t="s">
        <v>136</v>
      </c>
      <c r="C668" s="18" t="s">
        <v>2</v>
      </c>
      <c r="D668" s="17"/>
      <c r="E668" s="24"/>
      <c r="F668" s="88"/>
      <c r="G668" s="27"/>
      <c r="H668" s="27"/>
      <c r="I668" s="27"/>
      <c r="J668" s="27"/>
      <c r="K668" s="27"/>
      <c r="L668" s="5">
        <v>0</v>
      </c>
      <c r="M668" s="5">
        <v>0</v>
      </c>
    </row>
    <row r="669" spans="1:13" s="6" customFormat="1" ht="12.75" customHeight="1" x14ac:dyDescent="0.25">
      <c r="A669" s="101" t="s">
        <v>137</v>
      </c>
      <c r="B669" s="21" t="s">
        <v>138</v>
      </c>
      <c r="C669" s="18" t="s">
        <v>2</v>
      </c>
      <c r="D669" s="17"/>
      <c r="E669" s="24"/>
      <c r="F669" s="88"/>
      <c r="G669" s="27"/>
      <c r="H669" s="27"/>
      <c r="I669" s="27"/>
      <c r="J669" s="27"/>
      <c r="K669" s="27"/>
      <c r="L669" s="5">
        <v>0</v>
      </c>
      <c r="M669" s="5">
        <v>0</v>
      </c>
    </row>
    <row r="670" spans="1:13" s="6" customFormat="1" ht="12.75" customHeight="1" x14ac:dyDescent="0.25">
      <c r="A670" s="101" t="s">
        <v>2064</v>
      </c>
      <c r="B670" s="21" t="s">
        <v>2065</v>
      </c>
      <c r="C670" s="18" t="s">
        <v>2</v>
      </c>
      <c r="D670" s="17"/>
      <c r="E670" s="24"/>
      <c r="F670" s="88"/>
      <c r="G670" s="27"/>
      <c r="H670" s="27"/>
      <c r="I670" s="27"/>
      <c r="J670" s="27"/>
      <c r="K670" s="27"/>
      <c r="L670" s="5">
        <v>0</v>
      </c>
      <c r="M670" s="5">
        <v>0</v>
      </c>
    </row>
    <row r="671" spans="1:13" s="6" customFormat="1" ht="12.75" customHeight="1" x14ac:dyDescent="0.25">
      <c r="A671" s="101" t="s">
        <v>139</v>
      </c>
      <c r="B671" s="21" t="s">
        <v>140</v>
      </c>
      <c r="C671" s="18" t="s">
        <v>2</v>
      </c>
      <c r="D671" s="17"/>
      <c r="E671" s="24"/>
      <c r="F671" s="88"/>
      <c r="G671" s="27"/>
      <c r="H671" s="27"/>
      <c r="I671" s="27"/>
      <c r="J671" s="27"/>
      <c r="K671" s="27"/>
      <c r="L671" s="5">
        <v>0</v>
      </c>
      <c r="M671" s="5">
        <v>0</v>
      </c>
    </row>
    <row r="672" spans="1:13" s="6" customFormat="1" ht="12.75" customHeight="1" x14ac:dyDescent="0.25">
      <c r="A672" s="101" t="s">
        <v>141</v>
      </c>
      <c r="B672" s="21" t="s">
        <v>142</v>
      </c>
      <c r="C672" s="18" t="s">
        <v>2</v>
      </c>
      <c r="D672" s="17"/>
      <c r="E672" s="24"/>
      <c r="F672" s="88"/>
      <c r="G672" s="27"/>
      <c r="H672" s="27"/>
      <c r="I672" s="27"/>
      <c r="J672" s="27"/>
      <c r="K672" s="27"/>
      <c r="L672" s="5">
        <v>0</v>
      </c>
      <c r="M672" s="5">
        <v>0</v>
      </c>
    </row>
    <row r="673" spans="1:13" s="6" customFormat="1" ht="12.75" customHeight="1" x14ac:dyDescent="0.25">
      <c r="A673" s="101" t="s">
        <v>143</v>
      </c>
      <c r="B673" s="21" t="s">
        <v>144</v>
      </c>
      <c r="C673" s="18" t="s">
        <v>2</v>
      </c>
      <c r="D673" s="17"/>
      <c r="E673" s="24"/>
      <c r="F673" s="88"/>
      <c r="G673" s="27"/>
      <c r="H673" s="27"/>
      <c r="I673" s="27"/>
      <c r="J673" s="27"/>
      <c r="K673" s="27"/>
      <c r="L673" s="5">
        <v>0</v>
      </c>
      <c r="M673" s="5">
        <v>0</v>
      </c>
    </row>
    <row r="674" spans="1:13" s="6" customFormat="1" ht="12.75" customHeight="1" x14ac:dyDescent="0.25">
      <c r="A674" s="101" t="s">
        <v>2066</v>
      </c>
      <c r="B674" s="21" t="s">
        <v>2067</v>
      </c>
      <c r="C674" s="18" t="s">
        <v>2</v>
      </c>
      <c r="D674" s="17"/>
      <c r="E674" s="24"/>
      <c r="F674" s="88"/>
      <c r="G674" s="27"/>
      <c r="H674" s="27"/>
      <c r="I674" s="27"/>
      <c r="J674" s="27"/>
      <c r="K674" s="27"/>
      <c r="L674" s="5">
        <v>0</v>
      </c>
      <c r="M674" s="5">
        <v>0</v>
      </c>
    </row>
    <row r="675" spans="1:13" s="6" customFormat="1" ht="12.75" customHeight="1" x14ac:dyDescent="0.25">
      <c r="A675" s="101" t="s">
        <v>153</v>
      </c>
      <c r="B675" s="21" t="s">
        <v>154</v>
      </c>
      <c r="C675" s="18" t="s">
        <v>2</v>
      </c>
      <c r="D675" s="17"/>
      <c r="E675" s="24"/>
      <c r="F675" s="88"/>
      <c r="G675" s="27"/>
      <c r="H675" s="27"/>
      <c r="I675" s="27"/>
      <c r="J675" s="27"/>
      <c r="K675" s="27"/>
      <c r="L675" s="5">
        <v>0</v>
      </c>
      <c r="M675" s="5">
        <v>0</v>
      </c>
    </row>
    <row r="676" spans="1:13" s="6" customFormat="1" ht="12.75" customHeight="1" x14ac:dyDescent="0.25">
      <c r="A676" s="101" t="s">
        <v>2068</v>
      </c>
      <c r="B676" s="21" t="s">
        <v>2069</v>
      </c>
      <c r="C676" s="18" t="s">
        <v>2</v>
      </c>
      <c r="D676" s="17"/>
      <c r="E676" s="24"/>
      <c r="F676" s="88"/>
      <c r="G676" s="27"/>
      <c r="H676" s="27"/>
      <c r="I676" s="27"/>
      <c r="J676" s="27"/>
      <c r="K676" s="27"/>
      <c r="L676" s="5">
        <v>0</v>
      </c>
      <c r="M676" s="5">
        <v>0</v>
      </c>
    </row>
    <row r="677" spans="1:13" s="6" customFormat="1" ht="12.75" customHeight="1" x14ac:dyDescent="0.25">
      <c r="A677" s="101" t="s">
        <v>2070</v>
      </c>
      <c r="B677" s="21" t="s">
        <v>2071</v>
      </c>
      <c r="C677" s="18" t="s">
        <v>2</v>
      </c>
      <c r="D677" s="17"/>
      <c r="E677" s="24"/>
      <c r="F677" s="88"/>
      <c r="G677" s="27"/>
      <c r="H677" s="27"/>
      <c r="I677" s="27"/>
      <c r="J677" s="27"/>
      <c r="K677" s="27"/>
      <c r="L677" s="5">
        <v>0</v>
      </c>
      <c r="M677" s="5">
        <v>0</v>
      </c>
    </row>
    <row r="678" spans="1:13" s="6" customFormat="1" ht="12.75" customHeight="1" x14ac:dyDescent="0.25">
      <c r="A678" s="101" t="s">
        <v>161</v>
      </c>
      <c r="B678" s="21" t="s">
        <v>162</v>
      </c>
      <c r="C678" s="18" t="s">
        <v>2</v>
      </c>
      <c r="D678" s="17"/>
      <c r="E678" s="24"/>
      <c r="F678" s="88"/>
      <c r="G678" s="27"/>
      <c r="H678" s="27"/>
      <c r="I678" s="27"/>
      <c r="J678" s="27"/>
      <c r="K678" s="27"/>
      <c r="L678" s="5">
        <v>0</v>
      </c>
      <c r="M678" s="5">
        <v>0</v>
      </c>
    </row>
    <row r="679" spans="1:13" s="6" customFormat="1" ht="12.75" customHeight="1" x14ac:dyDescent="0.25">
      <c r="A679" s="101" t="s">
        <v>163</v>
      </c>
      <c r="B679" s="21" t="s">
        <v>164</v>
      </c>
      <c r="C679" s="18" t="s">
        <v>2</v>
      </c>
      <c r="D679" s="17"/>
      <c r="E679" s="24"/>
      <c r="F679" s="88"/>
      <c r="G679" s="27"/>
      <c r="H679" s="27"/>
      <c r="I679" s="27"/>
      <c r="J679" s="27"/>
      <c r="K679" s="27"/>
      <c r="L679" s="5">
        <v>0</v>
      </c>
      <c r="M679" s="5">
        <v>0</v>
      </c>
    </row>
    <row r="680" spans="1:13" s="6" customFormat="1" ht="12.75" customHeight="1" x14ac:dyDescent="0.25">
      <c r="A680" s="101" t="s">
        <v>165</v>
      </c>
      <c r="B680" s="21" t="s">
        <v>166</v>
      </c>
      <c r="C680" s="18" t="s">
        <v>2</v>
      </c>
      <c r="D680" s="17"/>
      <c r="E680" s="24"/>
      <c r="F680" s="88"/>
      <c r="G680" s="27"/>
      <c r="H680" s="27"/>
      <c r="I680" s="27"/>
      <c r="J680" s="27"/>
      <c r="K680" s="27"/>
      <c r="L680" s="5">
        <v>0</v>
      </c>
      <c r="M680" s="5">
        <v>0</v>
      </c>
    </row>
    <row r="681" spans="1:13" s="6" customFormat="1" ht="12.75" customHeight="1" x14ac:dyDescent="0.25">
      <c r="A681" s="101" t="s">
        <v>167</v>
      </c>
      <c r="B681" s="21" t="s">
        <v>168</v>
      </c>
      <c r="C681" s="18" t="s">
        <v>2</v>
      </c>
      <c r="D681" s="17"/>
      <c r="E681" s="24"/>
      <c r="F681" s="88"/>
      <c r="G681" s="27"/>
      <c r="H681" s="27"/>
      <c r="I681" s="27"/>
      <c r="J681" s="27"/>
      <c r="K681" s="27"/>
      <c r="L681" s="5">
        <v>0</v>
      </c>
      <c r="M681" s="5">
        <v>0</v>
      </c>
    </row>
    <row r="682" spans="1:13" s="6" customFormat="1" ht="12.75" customHeight="1" x14ac:dyDescent="0.25">
      <c r="A682" s="101" t="s">
        <v>2076</v>
      </c>
      <c r="B682" s="21" t="s">
        <v>2077</v>
      </c>
      <c r="C682" s="18" t="s">
        <v>2</v>
      </c>
      <c r="D682" s="17"/>
      <c r="E682" s="24"/>
      <c r="F682" s="88"/>
      <c r="G682" s="27"/>
      <c r="H682" s="27"/>
      <c r="I682" s="27"/>
      <c r="J682" s="27"/>
      <c r="K682" s="27"/>
      <c r="L682" s="5">
        <v>0</v>
      </c>
      <c r="M682" s="5">
        <v>0</v>
      </c>
    </row>
    <row r="683" spans="1:13" s="6" customFormat="1" ht="12.75" customHeight="1" x14ac:dyDescent="0.25">
      <c r="A683" s="101" t="s">
        <v>2078</v>
      </c>
      <c r="B683" s="21" t="s">
        <v>2079</v>
      </c>
      <c r="C683" s="18" t="s">
        <v>2</v>
      </c>
      <c r="D683" s="17"/>
      <c r="E683" s="24"/>
      <c r="F683" s="88"/>
      <c r="G683" s="27"/>
      <c r="H683" s="27"/>
      <c r="I683" s="27"/>
      <c r="J683" s="27"/>
      <c r="K683" s="27"/>
      <c r="L683" s="5">
        <v>0</v>
      </c>
      <c r="M683" s="5">
        <v>0</v>
      </c>
    </row>
    <row r="684" spans="1:13" s="6" customFormat="1" ht="12.75" customHeight="1" x14ac:dyDescent="0.25">
      <c r="A684" s="101" t="s">
        <v>169</v>
      </c>
      <c r="B684" s="21" t="s">
        <v>170</v>
      </c>
      <c r="C684" s="18" t="s">
        <v>2</v>
      </c>
      <c r="D684" s="17"/>
      <c r="E684" s="24"/>
      <c r="F684" s="88"/>
      <c r="G684" s="27"/>
      <c r="H684" s="27"/>
      <c r="I684" s="27"/>
      <c r="J684" s="27"/>
      <c r="K684" s="27"/>
      <c r="L684" s="5">
        <v>0</v>
      </c>
      <c r="M684" s="5">
        <v>0</v>
      </c>
    </row>
    <row r="685" spans="1:13" s="6" customFormat="1" ht="12.75" customHeight="1" x14ac:dyDescent="0.25">
      <c r="A685" s="101" t="s">
        <v>171</v>
      </c>
      <c r="B685" s="21" t="s">
        <v>172</v>
      </c>
      <c r="C685" s="18" t="s">
        <v>2</v>
      </c>
      <c r="D685" s="17"/>
      <c r="E685" s="24"/>
      <c r="F685" s="88"/>
      <c r="G685" s="27"/>
      <c r="H685" s="27"/>
      <c r="I685" s="27"/>
      <c r="J685" s="27"/>
      <c r="K685" s="27"/>
      <c r="L685" s="5">
        <v>0</v>
      </c>
      <c r="M685" s="5">
        <v>0</v>
      </c>
    </row>
    <row r="686" spans="1:13" s="6" customFormat="1" ht="12.75" customHeight="1" x14ac:dyDescent="0.25">
      <c r="A686" s="101" t="s">
        <v>175</v>
      </c>
      <c r="B686" s="21" t="s">
        <v>176</v>
      </c>
      <c r="C686" s="18" t="s">
        <v>2</v>
      </c>
      <c r="D686" s="17"/>
      <c r="E686" s="24"/>
      <c r="F686" s="88"/>
      <c r="G686" s="27"/>
      <c r="H686" s="27"/>
      <c r="I686" s="27"/>
      <c r="J686" s="27"/>
      <c r="K686" s="27"/>
      <c r="L686" s="5">
        <v>2.5</v>
      </c>
      <c r="M686" s="5">
        <v>2.7002999999999999E-2</v>
      </c>
    </row>
    <row r="687" spans="1:13" s="6" customFormat="1" ht="12.75" customHeight="1" x14ac:dyDescent="0.25">
      <c r="A687" s="101" t="s">
        <v>179</v>
      </c>
      <c r="B687" s="21" t="s">
        <v>180</v>
      </c>
      <c r="C687" s="18" t="s">
        <v>2</v>
      </c>
      <c r="D687" s="17"/>
      <c r="E687" s="24"/>
      <c r="F687" s="88"/>
      <c r="G687" s="27"/>
      <c r="H687" s="27"/>
      <c r="I687" s="27"/>
      <c r="J687" s="27"/>
      <c r="K687" s="27"/>
      <c r="L687" s="5">
        <v>0</v>
      </c>
      <c r="M687" s="5">
        <v>0</v>
      </c>
    </row>
    <row r="688" spans="1:13" s="6" customFormat="1" ht="12.75" customHeight="1" x14ac:dyDescent="0.25">
      <c r="A688" s="101" t="s">
        <v>181</v>
      </c>
      <c r="B688" s="21" t="s">
        <v>182</v>
      </c>
      <c r="C688" s="18" t="s">
        <v>2</v>
      </c>
      <c r="D688" s="17"/>
      <c r="E688" s="24"/>
      <c r="F688" s="88"/>
      <c r="G688" s="27"/>
      <c r="H688" s="27"/>
      <c r="I688" s="27"/>
      <c r="J688" s="27"/>
      <c r="K688" s="27"/>
      <c r="L688" s="5">
        <v>0</v>
      </c>
      <c r="M688" s="5">
        <v>0</v>
      </c>
    </row>
    <row r="689" spans="1:13" s="6" customFormat="1" ht="12.75" customHeight="1" x14ac:dyDescent="0.25">
      <c r="A689" s="101" t="s">
        <v>187</v>
      </c>
      <c r="B689" s="21" t="s">
        <v>188</v>
      </c>
      <c r="C689" s="18" t="s">
        <v>189</v>
      </c>
      <c r="D689" s="17"/>
      <c r="E689" s="24"/>
      <c r="F689" s="88"/>
      <c r="G689" s="27"/>
      <c r="H689" s="27"/>
      <c r="I689" s="27"/>
      <c r="J689" s="27"/>
      <c r="K689" s="27"/>
      <c r="L689" s="5">
        <v>1.0900000000000001</v>
      </c>
      <c r="M689" s="5">
        <v>3.3930000000000002E-3</v>
      </c>
    </row>
    <row r="690" spans="1:13" s="6" customFormat="1" ht="12.75" customHeight="1" x14ac:dyDescent="0.25">
      <c r="A690" s="101" t="s">
        <v>190</v>
      </c>
      <c r="B690" s="21" t="s">
        <v>191</v>
      </c>
      <c r="C690" s="18" t="s">
        <v>189</v>
      </c>
      <c r="D690" s="17"/>
      <c r="E690" s="24"/>
      <c r="F690" s="88"/>
      <c r="G690" s="27"/>
      <c r="H690" s="27"/>
      <c r="I690" s="27"/>
      <c r="J690" s="27"/>
      <c r="K690" s="27"/>
      <c r="L690" s="5">
        <v>0.63</v>
      </c>
      <c r="M690" s="5">
        <v>1.467E-3</v>
      </c>
    </row>
    <row r="691" spans="1:13" s="6" customFormat="1" ht="12.75" customHeight="1" x14ac:dyDescent="0.25">
      <c r="A691" s="101" t="s">
        <v>192</v>
      </c>
      <c r="B691" s="21" t="s">
        <v>193</v>
      </c>
      <c r="C691" s="18" t="s">
        <v>189</v>
      </c>
      <c r="D691" s="17"/>
      <c r="E691" s="24"/>
      <c r="F691" s="88"/>
      <c r="G691" s="27"/>
      <c r="H691" s="27"/>
      <c r="I691" s="27"/>
      <c r="J691" s="27"/>
      <c r="K691" s="27"/>
      <c r="L691" s="5">
        <v>4.008</v>
      </c>
      <c r="M691" s="5">
        <v>8.9350000000000002E-3</v>
      </c>
    </row>
    <row r="692" spans="1:13" s="6" customFormat="1" ht="12.75" customHeight="1" x14ac:dyDescent="0.25">
      <c r="A692" s="101" t="s">
        <v>194</v>
      </c>
      <c r="B692" s="21" t="s">
        <v>195</v>
      </c>
      <c r="C692" s="18" t="s">
        <v>189</v>
      </c>
      <c r="D692" s="17"/>
      <c r="E692" s="24"/>
      <c r="F692" s="88"/>
      <c r="G692" s="27"/>
      <c r="H692" s="27"/>
      <c r="I692" s="27"/>
      <c r="J692" s="27"/>
      <c r="K692" s="27"/>
      <c r="L692" s="5">
        <v>0</v>
      </c>
      <c r="M692" s="5">
        <v>0</v>
      </c>
    </row>
    <row r="693" spans="1:13" s="6" customFormat="1" ht="12.75" customHeight="1" x14ac:dyDescent="0.25">
      <c r="A693" s="101" t="s">
        <v>198</v>
      </c>
      <c r="B693" s="21" t="s">
        <v>199</v>
      </c>
      <c r="C693" s="18" t="s">
        <v>2</v>
      </c>
      <c r="D693" s="17"/>
      <c r="E693" s="24"/>
      <c r="F693" s="88"/>
      <c r="G693" s="27"/>
      <c r="H693" s="27"/>
      <c r="I693" s="27"/>
      <c r="J693" s="27"/>
      <c r="K693" s="27"/>
      <c r="L693" s="5">
        <v>0</v>
      </c>
      <c r="M693" s="5">
        <v>0</v>
      </c>
    </row>
    <row r="694" spans="1:13" s="6" customFormat="1" ht="12.75" customHeight="1" x14ac:dyDescent="0.25">
      <c r="A694" s="101" t="s">
        <v>200</v>
      </c>
      <c r="B694" s="21" t="s">
        <v>201</v>
      </c>
      <c r="C694" s="18" t="s">
        <v>2</v>
      </c>
      <c r="D694" s="17"/>
      <c r="E694" s="24"/>
      <c r="F694" s="88"/>
      <c r="G694" s="27"/>
      <c r="H694" s="27"/>
      <c r="I694" s="27"/>
      <c r="J694" s="27"/>
      <c r="K694" s="27"/>
      <c r="L694" s="5">
        <v>5.25</v>
      </c>
      <c r="M694" s="5">
        <v>3.1619000000000001E-2</v>
      </c>
    </row>
    <row r="695" spans="1:13" s="6" customFormat="1" ht="12.75" customHeight="1" x14ac:dyDescent="0.25">
      <c r="A695" s="101" t="s">
        <v>204</v>
      </c>
      <c r="B695" s="21" t="s">
        <v>205</v>
      </c>
      <c r="C695" s="18" t="s">
        <v>2</v>
      </c>
      <c r="D695" s="17"/>
      <c r="E695" s="24"/>
      <c r="F695" s="88"/>
      <c r="G695" s="27"/>
      <c r="H695" s="27"/>
      <c r="I695" s="27"/>
      <c r="J695" s="27"/>
      <c r="K695" s="27"/>
      <c r="L695" s="5">
        <v>0</v>
      </c>
      <c r="M695" s="5">
        <v>0</v>
      </c>
    </row>
    <row r="696" spans="1:13" s="6" customFormat="1" ht="12.75" customHeight="1" x14ac:dyDescent="0.25">
      <c r="A696" s="101" t="s">
        <v>208</v>
      </c>
      <c r="B696" s="21" t="s">
        <v>209</v>
      </c>
      <c r="C696" s="18" t="s">
        <v>2</v>
      </c>
      <c r="D696" s="17"/>
      <c r="E696" s="24"/>
      <c r="F696" s="88"/>
      <c r="G696" s="27"/>
      <c r="H696" s="27"/>
      <c r="I696" s="27"/>
      <c r="J696" s="27"/>
      <c r="K696" s="27"/>
      <c r="L696" s="5">
        <v>0</v>
      </c>
      <c r="M696" s="5">
        <v>0</v>
      </c>
    </row>
    <row r="697" spans="1:13" s="6" customFormat="1" ht="12.75" customHeight="1" x14ac:dyDescent="0.25">
      <c r="A697" s="101" t="s">
        <v>212</v>
      </c>
      <c r="B697" s="21" t="s">
        <v>213</v>
      </c>
      <c r="C697" s="18" t="s">
        <v>2</v>
      </c>
      <c r="D697" s="17"/>
      <c r="E697" s="24"/>
      <c r="F697" s="88"/>
      <c r="G697" s="27"/>
      <c r="H697" s="27"/>
      <c r="I697" s="27"/>
      <c r="J697" s="27"/>
      <c r="K697" s="27"/>
      <c r="L697" s="5">
        <v>0</v>
      </c>
      <c r="M697" s="5">
        <v>0</v>
      </c>
    </row>
    <row r="698" spans="1:13" s="6" customFormat="1" ht="12.75" customHeight="1" x14ac:dyDescent="0.25">
      <c r="A698" s="101" t="s">
        <v>216</v>
      </c>
      <c r="B698" s="21" t="s">
        <v>217</v>
      </c>
      <c r="C698" s="18" t="s">
        <v>2</v>
      </c>
      <c r="D698" s="17"/>
      <c r="E698" s="24"/>
      <c r="F698" s="88"/>
      <c r="G698" s="27"/>
      <c r="H698" s="27"/>
      <c r="I698" s="27"/>
      <c r="J698" s="27"/>
      <c r="K698" s="27"/>
      <c r="L698" s="5">
        <v>9.7560000000000002</v>
      </c>
      <c r="M698" s="5">
        <v>4.8098000000000002E-2</v>
      </c>
    </row>
    <row r="699" spans="1:13" s="6" customFormat="1" ht="12.75" customHeight="1" x14ac:dyDescent="0.25">
      <c r="A699" s="101" t="s">
        <v>226</v>
      </c>
      <c r="B699" s="21" t="s">
        <v>227</v>
      </c>
      <c r="C699" s="18" t="s">
        <v>2</v>
      </c>
      <c r="D699" s="17"/>
      <c r="E699" s="24"/>
      <c r="F699" s="88"/>
      <c r="G699" s="27"/>
      <c r="H699" s="27"/>
      <c r="I699" s="27"/>
      <c r="J699" s="27"/>
      <c r="K699" s="27"/>
      <c r="L699" s="5">
        <v>0</v>
      </c>
      <c r="M699" s="5">
        <v>0</v>
      </c>
    </row>
    <row r="700" spans="1:13" s="6" customFormat="1" ht="12.75" customHeight="1" x14ac:dyDescent="0.25">
      <c r="A700" s="101" t="s">
        <v>230</v>
      </c>
      <c r="B700" s="21" t="s">
        <v>231</v>
      </c>
      <c r="C700" s="18" t="s">
        <v>189</v>
      </c>
      <c r="D700" s="17"/>
      <c r="E700" s="24"/>
      <c r="F700" s="88"/>
      <c r="G700" s="27"/>
      <c r="H700" s="27"/>
      <c r="I700" s="27"/>
      <c r="J700" s="27"/>
      <c r="K700" s="27"/>
      <c r="L700" s="5">
        <v>0.112</v>
      </c>
      <c r="M700" s="5">
        <v>1.9699999999999999E-4</v>
      </c>
    </row>
    <row r="701" spans="1:13" s="6" customFormat="1" ht="12.75" customHeight="1" x14ac:dyDescent="0.25">
      <c r="A701" s="101" t="s">
        <v>234</v>
      </c>
      <c r="B701" s="21" t="s">
        <v>235</v>
      </c>
      <c r="C701" s="18" t="s">
        <v>189</v>
      </c>
      <c r="D701" s="17"/>
      <c r="E701" s="24"/>
      <c r="F701" s="88"/>
      <c r="G701" s="27"/>
      <c r="H701" s="27"/>
      <c r="I701" s="27"/>
      <c r="J701" s="27"/>
      <c r="K701" s="27"/>
      <c r="L701" s="5">
        <v>0</v>
      </c>
      <c r="M701" s="5">
        <v>0</v>
      </c>
    </row>
    <row r="702" spans="1:13" s="6" customFormat="1" ht="12.75" customHeight="1" x14ac:dyDescent="0.25">
      <c r="A702" s="101" t="s">
        <v>236</v>
      </c>
      <c r="B702" s="21" t="s">
        <v>237</v>
      </c>
      <c r="C702" s="18" t="s">
        <v>189</v>
      </c>
      <c r="D702" s="17"/>
      <c r="E702" s="24"/>
      <c r="F702" s="88"/>
      <c r="G702" s="27"/>
      <c r="H702" s="27"/>
      <c r="I702" s="27"/>
      <c r="J702" s="27"/>
      <c r="K702" s="27"/>
      <c r="L702" s="5">
        <v>0.625</v>
      </c>
      <c r="M702" s="5">
        <v>3.1E-4</v>
      </c>
    </row>
    <row r="703" spans="1:13" s="6" customFormat="1" ht="12.75" customHeight="1" x14ac:dyDescent="0.25">
      <c r="A703" s="101" t="s">
        <v>238</v>
      </c>
      <c r="B703" s="21" t="s">
        <v>239</v>
      </c>
      <c r="C703" s="18" t="s">
        <v>2</v>
      </c>
      <c r="D703" s="17"/>
      <c r="E703" s="24"/>
      <c r="F703" s="88"/>
      <c r="G703" s="27"/>
      <c r="H703" s="27"/>
      <c r="I703" s="27"/>
      <c r="J703" s="27"/>
      <c r="K703" s="27"/>
      <c r="L703" s="5">
        <v>5.6000000000000001E-2</v>
      </c>
      <c r="M703" s="5">
        <v>8.5000000000000006E-5</v>
      </c>
    </row>
    <row r="704" spans="1:13" s="6" customFormat="1" ht="12.75" customHeight="1" x14ac:dyDescent="0.25">
      <c r="A704" s="101" t="s">
        <v>240</v>
      </c>
      <c r="B704" s="21" t="s">
        <v>241</v>
      </c>
      <c r="C704" s="18" t="s">
        <v>189</v>
      </c>
      <c r="D704" s="17"/>
      <c r="E704" s="24"/>
      <c r="F704" s="88"/>
      <c r="G704" s="27"/>
      <c r="H704" s="27"/>
      <c r="I704" s="27"/>
      <c r="J704" s="27"/>
      <c r="K704" s="27"/>
      <c r="L704" s="5">
        <v>0.34799999999999998</v>
      </c>
      <c r="M704" s="5">
        <v>4.95E-4</v>
      </c>
    </row>
    <row r="705" spans="1:13" s="6" customFormat="1" ht="12.75" customHeight="1" x14ac:dyDescent="0.25">
      <c r="A705" s="101" t="s">
        <v>248</v>
      </c>
      <c r="B705" s="21" t="s">
        <v>249</v>
      </c>
      <c r="C705" s="18" t="s">
        <v>2</v>
      </c>
      <c r="D705" s="17"/>
      <c r="E705" s="24"/>
      <c r="F705" s="88"/>
      <c r="G705" s="27"/>
      <c r="H705" s="27"/>
      <c r="I705" s="27"/>
      <c r="J705" s="27"/>
      <c r="K705" s="27"/>
      <c r="L705" s="5">
        <v>0</v>
      </c>
      <c r="M705" s="5">
        <v>0</v>
      </c>
    </row>
    <row r="706" spans="1:13" s="6" customFormat="1" ht="12.75" customHeight="1" x14ac:dyDescent="0.25">
      <c r="A706" s="101" t="s">
        <v>254</v>
      </c>
      <c r="B706" s="21" t="s">
        <v>255</v>
      </c>
      <c r="C706" s="18" t="s">
        <v>2</v>
      </c>
      <c r="D706" s="17"/>
      <c r="E706" s="24"/>
      <c r="F706" s="88"/>
      <c r="G706" s="27"/>
      <c r="H706" s="27"/>
      <c r="I706" s="27"/>
      <c r="J706" s="27"/>
      <c r="K706" s="27"/>
      <c r="L706" s="5">
        <v>107.426</v>
      </c>
      <c r="M706" s="5">
        <v>0.12992799999999999</v>
      </c>
    </row>
    <row r="707" spans="1:13" s="6" customFormat="1" ht="12.75" customHeight="1" x14ac:dyDescent="0.25">
      <c r="A707" s="101" t="s">
        <v>2080</v>
      </c>
      <c r="B707" s="21" t="s">
        <v>2081</v>
      </c>
      <c r="C707" s="18" t="s">
        <v>2</v>
      </c>
      <c r="D707" s="17"/>
      <c r="E707" s="24"/>
      <c r="F707" s="88"/>
      <c r="G707" s="27"/>
      <c r="H707" s="27"/>
      <c r="I707" s="27"/>
      <c r="J707" s="27"/>
      <c r="K707" s="27"/>
      <c r="L707" s="5">
        <v>0</v>
      </c>
      <c r="M707" s="5">
        <v>0</v>
      </c>
    </row>
    <row r="708" spans="1:13" s="6" customFormat="1" ht="12.75" customHeight="1" x14ac:dyDescent="0.25">
      <c r="A708" s="101" t="s">
        <v>280</v>
      </c>
      <c r="B708" s="21" t="s">
        <v>281</v>
      </c>
      <c r="C708" s="18" t="s">
        <v>2</v>
      </c>
      <c r="D708" s="17"/>
      <c r="E708" s="24"/>
      <c r="F708" s="88"/>
      <c r="G708" s="27"/>
      <c r="H708" s="27"/>
      <c r="I708" s="27"/>
      <c r="J708" s="27"/>
      <c r="K708" s="27"/>
      <c r="L708" s="5">
        <v>98.6</v>
      </c>
      <c r="M708" s="5">
        <v>1.9266999999999999E-2</v>
      </c>
    </row>
    <row r="709" spans="1:13" s="6" customFormat="1" ht="12.75" customHeight="1" x14ac:dyDescent="0.25">
      <c r="A709" s="101" t="s">
        <v>286</v>
      </c>
      <c r="B709" s="21" t="s">
        <v>287</v>
      </c>
      <c r="C709" s="18" t="s">
        <v>2</v>
      </c>
      <c r="D709" s="17"/>
      <c r="E709" s="24"/>
      <c r="F709" s="88"/>
      <c r="G709" s="27"/>
      <c r="H709" s="27"/>
      <c r="I709" s="27"/>
      <c r="J709" s="27"/>
      <c r="K709" s="27"/>
      <c r="L709" s="5">
        <v>0.68700000000000006</v>
      </c>
      <c r="M709" s="5">
        <v>1.6699999999999999E-4</v>
      </c>
    </row>
    <row r="710" spans="1:13" s="6" customFormat="1" ht="12.75" customHeight="1" x14ac:dyDescent="0.25">
      <c r="A710" s="101" t="s">
        <v>290</v>
      </c>
      <c r="B710" s="21" t="s">
        <v>291</v>
      </c>
      <c r="C710" s="18" t="s">
        <v>2</v>
      </c>
      <c r="D710" s="17"/>
      <c r="E710" s="24"/>
      <c r="F710" s="88"/>
      <c r="G710" s="27"/>
      <c r="H710" s="27"/>
      <c r="I710" s="27"/>
      <c r="J710" s="27"/>
      <c r="K710" s="27"/>
      <c r="L710" s="5">
        <v>10.529</v>
      </c>
      <c r="M710" s="5">
        <v>1.0637000000000001E-2</v>
      </c>
    </row>
    <row r="711" spans="1:13" s="6" customFormat="1" ht="12.75" customHeight="1" x14ac:dyDescent="0.25">
      <c r="A711" s="101" t="s">
        <v>292</v>
      </c>
      <c r="B711" s="21" t="s">
        <v>293</v>
      </c>
      <c r="C711" s="18" t="s">
        <v>2</v>
      </c>
      <c r="D711" s="17"/>
      <c r="E711" s="24"/>
      <c r="F711" s="88"/>
      <c r="G711" s="27"/>
      <c r="H711" s="27"/>
      <c r="I711" s="27"/>
      <c r="J711" s="27"/>
      <c r="K711" s="27"/>
      <c r="L711" s="5">
        <v>280.38400000000001</v>
      </c>
      <c r="M711" s="5">
        <v>0.17654800000000001</v>
      </c>
    </row>
    <row r="712" spans="1:13" s="6" customFormat="1" ht="12.75" customHeight="1" x14ac:dyDescent="0.25">
      <c r="A712" s="101" t="s">
        <v>300</v>
      </c>
      <c r="B712" s="21" t="s">
        <v>301</v>
      </c>
      <c r="C712" s="18" t="s">
        <v>2</v>
      </c>
      <c r="D712" s="17"/>
      <c r="E712" s="24"/>
      <c r="F712" s="88"/>
      <c r="G712" s="27"/>
      <c r="H712" s="27"/>
      <c r="I712" s="27"/>
      <c r="J712" s="27"/>
      <c r="K712" s="27"/>
      <c r="L712" s="5">
        <v>2.1800000000000002</v>
      </c>
      <c r="M712" s="5">
        <v>2.7950000000000002E-3</v>
      </c>
    </row>
    <row r="713" spans="1:13" s="6" customFormat="1" ht="12.75" customHeight="1" x14ac:dyDescent="0.25">
      <c r="A713" s="101" t="s">
        <v>310</v>
      </c>
      <c r="B713" s="21" t="s">
        <v>311</v>
      </c>
      <c r="C713" s="18" t="s">
        <v>2</v>
      </c>
      <c r="D713" s="17"/>
      <c r="E713" s="24"/>
      <c r="F713" s="88"/>
      <c r="G713" s="27"/>
      <c r="H713" s="27"/>
      <c r="I713" s="27"/>
      <c r="J713" s="27"/>
      <c r="K713" s="27"/>
      <c r="L713" s="5">
        <v>0</v>
      </c>
      <c r="M713" s="5">
        <v>0</v>
      </c>
    </row>
    <row r="714" spans="1:13" s="6" customFormat="1" ht="12.75" customHeight="1" x14ac:dyDescent="0.25">
      <c r="A714" s="101" t="s">
        <v>312</v>
      </c>
      <c r="B714" s="21" t="s">
        <v>313</v>
      </c>
      <c r="C714" s="18" t="s">
        <v>2</v>
      </c>
      <c r="D714" s="17"/>
      <c r="E714" s="24"/>
      <c r="F714" s="88"/>
      <c r="G714" s="27"/>
      <c r="H714" s="27"/>
      <c r="I714" s="27"/>
      <c r="J714" s="27"/>
      <c r="K714" s="27"/>
      <c r="L714" s="5">
        <v>24.6</v>
      </c>
      <c r="M714" s="5">
        <v>9.3006000000000005E-2</v>
      </c>
    </row>
    <row r="715" spans="1:13" s="6" customFormat="1" ht="12.75" customHeight="1" x14ac:dyDescent="0.25">
      <c r="A715" s="101" t="s">
        <v>316</v>
      </c>
      <c r="B715" s="21" t="s">
        <v>317</v>
      </c>
      <c r="C715" s="18" t="s">
        <v>2</v>
      </c>
      <c r="D715" s="17"/>
      <c r="E715" s="24"/>
      <c r="F715" s="88"/>
      <c r="G715" s="27"/>
      <c r="H715" s="27"/>
      <c r="I715" s="27"/>
      <c r="J715" s="27"/>
      <c r="K715" s="27"/>
      <c r="L715" s="5">
        <v>0.432</v>
      </c>
      <c r="M715" s="5">
        <v>6.9890000000000004E-3</v>
      </c>
    </row>
    <row r="716" spans="1:13" s="6" customFormat="1" ht="12.75" customHeight="1" x14ac:dyDescent="0.25">
      <c r="A716" s="101" t="s">
        <v>322</v>
      </c>
      <c r="B716" s="21" t="s">
        <v>323</v>
      </c>
      <c r="C716" s="18" t="s">
        <v>2</v>
      </c>
      <c r="D716" s="17"/>
      <c r="E716" s="24"/>
      <c r="F716" s="88"/>
      <c r="G716" s="27"/>
      <c r="H716" s="27"/>
      <c r="I716" s="27"/>
      <c r="J716" s="27"/>
      <c r="K716" s="27"/>
      <c r="L716" s="5">
        <v>5.673</v>
      </c>
      <c r="M716" s="5">
        <v>6.9853999999999999E-2</v>
      </c>
    </row>
    <row r="717" spans="1:13" s="6" customFormat="1" ht="12.75" customHeight="1" x14ac:dyDescent="0.25">
      <c r="A717" s="101" t="s">
        <v>326</v>
      </c>
      <c r="B717" s="21" t="s">
        <v>327</v>
      </c>
      <c r="C717" s="18" t="s">
        <v>2</v>
      </c>
      <c r="D717" s="17"/>
      <c r="E717" s="24"/>
      <c r="F717" s="88"/>
      <c r="G717" s="27"/>
      <c r="H717" s="27"/>
      <c r="I717" s="27"/>
      <c r="J717" s="27"/>
      <c r="K717" s="27"/>
      <c r="L717" s="5">
        <v>0</v>
      </c>
      <c r="M717" s="5">
        <v>0</v>
      </c>
    </row>
    <row r="718" spans="1:13" s="6" customFormat="1" ht="12.75" customHeight="1" x14ac:dyDescent="0.25">
      <c r="A718" s="101" t="s">
        <v>328</v>
      </c>
      <c r="B718" s="21" t="s">
        <v>329</v>
      </c>
      <c r="C718" s="18" t="s">
        <v>2</v>
      </c>
      <c r="D718" s="17"/>
      <c r="E718" s="24"/>
      <c r="F718" s="88"/>
      <c r="G718" s="27"/>
      <c r="H718" s="27"/>
      <c r="I718" s="27"/>
      <c r="J718" s="27"/>
      <c r="K718" s="27"/>
      <c r="L718" s="5">
        <v>0.28599999999999998</v>
      </c>
      <c r="M718" s="5">
        <v>3.3500000000000001E-4</v>
      </c>
    </row>
    <row r="719" spans="1:13" s="6" customFormat="1" ht="12.75" customHeight="1" x14ac:dyDescent="0.25">
      <c r="A719" s="101" t="s">
        <v>330</v>
      </c>
      <c r="B719" s="21" t="s">
        <v>331</v>
      </c>
      <c r="C719" s="18" t="s">
        <v>2</v>
      </c>
      <c r="D719" s="17"/>
      <c r="E719" s="24"/>
      <c r="F719" s="88"/>
      <c r="G719" s="27"/>
      <c r="H719" s="27"/>
      <c r="I719" s="27"/>
      <c r="J719" s="27"/>
      <c r="K719" s="27"/>
      <c r="L719" s="5">
        <v>36.091000000000001</v>
      </c>
      <c r="M719" s="5">
        <v>0.107139</v>
      </c>
    </row>
    <row r="720" spans="1:13" s="6" customFormat="1" ht="12.75" customHeight="1" x14ac:dyDescent="0.25">
      <c r="A720" s="101" t="s">
        <v>336</v>
      </c>
      <c r="B720" s="21" t="s">
        <v>337</v>
      </c>
      <c r="C720" s="18" t="s">
        <v>2</v>
      </c>
      <c r="D720" s="17"/>
      <c r="E720" s="24"/>
      <c r="F720" s="88"/>
      <c r="G720" s="27"/>
      <c r="H720" s="27"/>
      <c r="I720" s="27"/>
      <c r="J720" s="27"/>
      <c r="K720" s="27"/>
      <c r="L720" s="5">
        <v>7.1999999999999995E-2</v>
      </c>
      <c r="M720" s="5">
        <v>3.2400000000000001E-4</v>
      </c>
    </row>
    <row r="721" spans="1:13" s="6" customFormat="1" ht="12.75" customHeight="1" x14ac:dyDescent="0.25">
      <c r="A721" s="101" t="s">
        <v>338</v>
      </c>
      <c r="B721" s="21" t="s">
        <v>339</v>
      </c>
      <c r="C721" s="18" t="s">
        <v>2</v>
      </c>
      <c r="D721" s="17"/>
      <c r="E721" s="24"/>
      <c r="F721" s="88"/>
      <c r="G721" s="27"/>
      <c r="H721" s="27"/>
      <c r="I721" s="27"/>
      <c r="J721" s="27"/>
      <c r="K721" s="27"/>
      <c r="L721" s="5">
        <v>100.699</v>
      </c>
      <c r="M721" s="5">
        <v>9.7872000000000001E-2</v>
      </c>
    </row>
    <row r="722" spans="1:13" s="6" customFormat="1" ht="12.75" customHeight="1" x14ac:dyDescent="0.25">
      <c r="A722" s="101" t="s">
        <v>340</v>
      </c>
      <c r="B722" s="21" t="s">
        <v>341</v>
      </c>
      <c r="C722" s="18" t="s">
        <v>2</v>
      </c>
      <c r="D722" s="17"/>
      <c r="E722" s="24"/>
      <c r="F722" s="88"/>
      <c r="G722" s="27"/>
      <c r="H722" s="27"/>
      <c r="I722" s="27"/>
      <c r="J722" s="27"/>
      <c r="K722" s="27"/>
      <c r="L722" s="5">
        <v>0</v>
      </c>
      <c r="M722" s="5">
        <v>0</v>
      </c>
    </row>
    <row r="723" spans="1:13" s="6" customFormat="1" ht="12.75" customHeight="1" x14ac:dyDescent="0.25">
      <c r="A723" s="101" t="s">
        <v>342</v>
      </c>
      <c r="B723" s="21" t="s">
        <v>343</v>
      </c>
      <c r="C723" s="18" t="s">
        <v>2</v>
      </c>
      <c r="D723" s="17"/>
      <c r="E723" s="24"/>
      <c r="F723" s="88"/>
      <c r="G723" s="27"/>
      <c r="H723" s="27"/>
      <c r="I723" s="27"/>
      <c r="J723" s="27"/>
      <c r="K723" s="27"/>
      <c r="L723" s="5">
        <v>0.108</v>
      </c>
      <c r="M723" s="5">
        <v>5.4299999999999997E-4</v>
      </c>
    </row>
    <row r="724" spans="1:13" s="6" customFormat="1" ht="12.75" customHeight="1" x14ac:dyDescent="0.25">
      <c r="A724" s="101" t="s">
        <v>344</v>
      </c>
      <c r="B724" s="21" t="s">
        <v>345</v>
      </c>
      <c r="C724" s="18" t="s">
        <v>2</v>
      </c>
      <c r="D724" s="17"/>
      <c r="E724" s="24"/>
      <c r="F724" s="88"/>
      <c r="G724" s="27"/>
      <c r="H724" s="27"/>
      <c r="I724" s="27"/>
      <c r="J724" s="27"/>
      <c r="K724" s="27"/>
      <c r="L724" s="5">
        <v>155.41300000000001</v>
      </c>
      <c r="M724" s="5">
        <v>0.16259499999999999</v>
      </c>
    </row>
    <row r="725" spans="1:13" s="6" customFormat="1" ht="12.75" customHeight="1" x14ac:dyDescent="0.25">
      <c r="A725" s="101" t="s">
        <v>352</v>
      </c>
      <c r="B725" s="21" t="s">
        <v>353</v>
      </c>
      <c r="C725" s="18" t="s">
        <v>2</v>
      </c>
      <c r="D725" s="17"/>
      <c r="E725" s="24"/>
      <c r="F725" s="88"/>
      <c r="G725" s="27"/>
      <c r="H725" s="27"/>
      <c r="I725" s="27"/>
      <c r="J725" s="27"/>
      <c r="K725" s="27"/>
      <c r="L725" s="5">
        <v>24.748999999999999</v>
      </c>
      <c r="M725" s="5">
        <v>3.1106999999999999E-2</v>
      </c>
    </row>
    <row r="726" spans="1:13" s="6" customFormat="1" ht="12.75" customHeight="1" x14ac:dyDescent="0.25">
      <c r="A726" s="101" t="s">
        <v>354</v>
      </c>
      <c r="B726" s="21" t="s">
        <v>355</v>
      </c>
      <c r="C726" s="18" t="s">
        <v>2</v>
      </c>
      <c r="D726" s="17"/>
      <c r="E726" s="24"/>
      <c r="F726" s="88"/>
      <c r="G726" s="27"/>
      <c r="H726" s="27"/>
      <c r="I726" s="27"/>
      <c r="J726" s="27"/>
      <c r="K726" s="27"/>
      <c r="L726" s="5">
        <v>12.393000000000001</v>
      </c>
      <c r="M726" s="5">
        <v>2.2438E-2</v>
      </c>
    </row>
    <row r="727" spans="1:13" s="6" customFormat="1" ht="12.75" customHeight="1" x14ac:dyDescent="0.25">
      <c r="A727" s="101" t="s">
        <v>358</v>
      </c>
      <c r="B727" s="21" t="s">
        <v>359</v>
      </c>
      <c r="C727" s="18" t="s">
        <v>2</v>
      </c>
      <c r="D727" s="17"/>
      <c r="E727" s="24"/>
      <c r="F727" s="88"/>
      <c r="G727" s="27"/>
      <c r="H727" s="27"/>
      <c r="I727" s="27"/>
      <c r="J727" s="27"/>
      <c r="K727" s="27"/>
      <c r="L727" s="5">
        <v>116.755</v>
      </c>
      <c r="M727" s="5">
        <v>0.26685500000000001</v>
      </c>
    </row>
    <row r="728" spans="1:13" s="6" customFormat="1" ht="12.75" customHeight="1" x14ac:dyDescent="0.25">
      <c r="A728" s="101" t="s">
        <v>362</v>
      </c>
      <c r="B728" s="21" t="s">
        <v>363</v>
      </c>
      <c r="C728" s="18" t="s">
        <v>2</v>
      </c>
      <c r="D728" s="17"/>
      <c r="E728" s="24"/>
      <c r="F728" s="88"/>
      <c r="G728" s="27"/>
      <c r="H728" s="27"/>
      <c r="I728" s="27"/>
      <c r="J728" s="27"/>
      <c r="K728" s="27"/>
      <c r="L728" s="5">
        <v>7.7590000000000003</v>
      </c>
      <c r="M728" s="5">
        <v>2.2960999999999999E-2</v>
      </c>
    </row>
    <row r="729" spans="1:13" s="6" customFormat="1" ht="12.75" customHeight="1" x14ac:dyDescent="0.25">
      <c r="A729" s="101" t="s">
        <v>364</v>
      </c>
      <c r="B729" s="21" t="s">
        <v>365</v>
      </c>
      <c r="C729" s="18" t="s">
        <v>2</v>
      </c>
      <c r="D729" s="17"/>
      <c r="E729" s="24"/>
      <c r="F729" s="88"/>
      <c r="G729" s="27"/>
      <c r="H729" s="27"/>
      <c r="I729" s="27"/>
      <c r="J729" s="27"/>
      <c r="K729" s="27"/>
      <c r="L729" s="5">
        <v>0</v>
      </c>
      <c r="M729" s="5">
        <v>0</v>
      </c>
    </row>
    <row r="730" spans="1:13" s="6" customFormat="1" ht="12.75" customHeight="1" x14ac:dyDescent="0.25">
      <c r="A730" s="101" t="s">
        <v>370</v>
      </c>
      <c r="B730" s="21" t="s">
        <v>371</v>
      </c>
      <c r="C730" s="18" t="s">
        <v>2</v>
      </c>
      <c r="D730" s="17"/>
      <c r="E730" s="24"/>
      <c r="F730" s="88"/>
      <c r="G730" s="27"/>
      <c r="H730" s="27"/>
      <c r="I730" s="27"/>
      <c r="J730" s="27"/>
      <c r="K730" s="27"/>
      <c r="L730" s="5">
        <v>5.94</v>
      </c>
      <c r="M730" s="5">
        <v>1.5855000000000001E-2</v>
      </c>
    </row>
    <row r="731" spans="1:13" s="6" customFormat="1" ht="12.75" customHeight="1" x14ac:dyDescent="0.25">
      <c r="A731" s="101" t="s">
        <v>376</v>
      </c>
      <c r="B731" s="21" t="s">
        <v>377</v>
      </c>
      <c r="C731" s="18" t="s">
        <v>2</v>
      </c>
      <c r="D731" s="17"/>
      <c r="E731" s="24"/>
      <c r="F731" s="88"/>
      <c r="G731" s="27"/>
      <c r="H731" s="27"/>
      <c r="I731" s="27"/>
      <c r="J731" s="27"/>
      <c r="K731" s="27"/>
      <c r="L731" s="5">
        <v>0</v>
      </c>
      <c r="M731" s="5">
        <v>0</v>
      </c>
    </row>
    <row r="732" spans="1:13" s="6" customFormat="1" ht="12.75" customHeight="1" x14ac:dyDescent="0.25">
      <c r="A732" s="101" t="s">
        <v>378</v>
      </c>
      <c r="B732" s="21" t="s">
        <v>379</v>
      </c>
      <c r="C732" s="18" t="s">
        <v>2</v>
      </c>
      <c r="D732" s="17"/>
      <c r="E732" s="24"/>
      <c r="F732" s="88"/>
      <c r="G732" s="27"/>
      <c r="H732" s="27"/>
      <c r="I732" s="27"/>
      <c r="J732" s="27"/>
      <c r="K732" s="27"/>
      <c r="L732" s="5">
        <v>3.1840000000000002</v>
      </c>
      <c r="M732" s="5">
        <v>9.2169999999999995E-3</v>
      </c>
    </row>
    <row r="733" spans="1:13" s="6" customFormat="1" ht="12.75" customHeight="1" x14ac:dyDescent="0.25">
      <c r="A733" s="101" t="s">
        <v>382</v>
      </c>
      <c r="B733" s="21" t="s">
        <v>383</v>
      </c>
      <c r="C733" s="18" t="s">
        <v>2</v>
      </c>
      <c r="D733" s="17"/>
      <c r="E733" s="24"/>
      <c r="F733" s="88"/>
      <c r="G733" s="27"/>
      <c r="H733" s="27"/>
      <c r="I733" s="27"/>
      <c r="J733" s="27"/>
      <c r="K733" s="27"/>
      <c r="L733" s="5">
        <v>0</v>
      </c>
      <c r="M733" s="5">
        <v>0</v>
      </c>
    </row>
    <row r="734" spans="1:13" s="6" customFormat="1" ht="12.75" customHeight="1" x14ac:dyDescent="0.25">
      <c r="A734" s="101" t="s">
        <v>389</v>
      </c>
      <c r="B734" s="21" t="s">
        <v>390</v>
      </c>
      <c r="C734" s="18" t="s">
        <v>2</v>
      </c>
      <c r="D734" s="17"/>
      <c r="E734" s="24"/>
      <c r="F734" s="88"/>
      <c r="G734" s="27"/>
      <c r="H734" s="27"/>
      <c r="I734" s="27"/>
      <c r="J734" s="27"/>
      <c r="K734" s="27"/>
      <c r="L734" s="5">
        <v>0</v>
      </c>
      <c r="M734" s="5">
        <v>0</v>
      </c>
    </row>
    <row r="735" spans="1:13" s="6" customFormat="1" ht="12.75" customHeight="1" x14ac:dyDescent="0.25">
      <c r="A735" s="101" t="s">
        <v>391</v>
      </c>
      <c r="B735" s="21" t="s">
        <v>392</v>
      </c>
      <c r="C735" s="18" t="s">
        <v>2</v>
      </c>
      <c r="D735" s="17"/>
      <c r="E735" s="24"/>
      <c r="F735" s="88"/>
      <c r="G735" s="27"/>
      <c r="H735" s="27"/>
      <c r="I735" s="27"/>
      <c r="J735" s="27"/>
      <c r="K735" s="27"/>
      <c r="L735" s="5">
        <v>3.57</v>
      </c>
      <c r="M735" s="5">
        <v>1.4970000000000001E-2</v>
      </c>
    </row>
    <row r="736" spans="1:13" s="6" customFormat="1" ht="12.75" customHeight="1" x14ac:dyDescent="0.25">
      <c r="A736" s="101" t="s">
        <v>397</v>
      </c>
      <c r="B736" s="21" t="s">
        <v>398</v>
      </c>
      <c r="C736" s="18" t="s">
        <v>2</v>
      </c>
      <c r="D736" s="17"/>
      <c r="E736" s="24"/>
      <c r="F736" s="88"/>
      <c r="G736" s="27"/>
      <c r="H736" s="27"/>
      <c r="I736" s="27"/>
      <c r="J736" s="27"/>
      <c r="K736" s="27"/>
      <c r="L736" s="5">
        <v>0</v>
      </c>
      <c r="M736" s="5">
        <v>0</v>
      </c>
    </row>
    <row r="737" spans="1:13" s="6" customFormat="1" ht="12.75" customHeight="1" x14ac:dyDescent="0.25">
      <c r="A737" s="101" t="s">
        <v>399</v>
      </c>
      <c r="B737" s="21" t="s">
        <v>400</v>
      </c>
      <c r="C737" s="18" t="s">
        <v>2</v>
      </c>
      <c r="D737" s="17"/>
      <c r="E737" s="24"/>
      <c r="F737" s="88"/>
      <c r="G737" s="27"/>
      <c r="H737" s="27"/>
      <c r="I737" s="27"/>
      <c r="J737" s="27"/>
      <c r="K737" s="27"/>
      <c r="L737" s="5">
        <v>6.883</v>
      </c>
      <c r="M737" s="5">
        <v>0.10764600000000001</v>
      </c>
    </row>
    <row r="738" spans="1:13" s="6" customFormat="1" ht="12.75" customHeight="1" x14ac:dyDescent="0.25">
      <c r="A738" s="101" t="s">
        <v>401</v>
      </c>
      <c r="B738" s="21" t="s">
        <v>402</v>
      </c>
      <c r="C738" s="18" t="s">
        <v>2</v>
      </c>
      <c r="D738" s="17"/>
      <c r="E738" s="24"/>
      <c r="F738" s="88"/>
      <c r="G738" s="27"/>
      <c r="H738" s="27"/>
      <c r="I738" s="27"/>
      <c r="J738" s="27"/>
      <c r="K738" s="27"/>
      <c r="L738" s="5">
        <v>0</v>
      </c>
      <c r="M738" s="5">
        <v>0</v>
      </c>
    </row>
    <row r="739" spans="1:13" s="6" customFormat="1" ht="12.75" customHeight="1" x14ac:dyDescent="0.25">
      <c r="A739" s="101" t="s">
        <v>405</v>
      </c>
      <c r="B739" s="21" t="s">
        <v>406</v>
      </c>
      <c r="C739" s="18" t="s">
        <v>2</v>
      </c>
      <c r="D739" s="17"/>
      <c r="E739" s="24"/>
      <c r="F739" s="88"/>
      <c r="G739" s="27"/>
      <c r="H739" s="27"/>
      <c r="I739" s="27"/>
      <c r="J739" s="27"/>
      <c r="K739" s="27"/>
      <c r="L739" s="5">
        <v>0</v>
      </c>
      <c r="M739" s="5">
        <v>0</v>
      </c>
    </row>
    <row r="740" spans="1:13" s="6" customFormat="1" ht="12.75" customHeight="1" x14ac:dyDescent="0.25">
      <c r="A740" s="101" t="s">
        <v>409</v>
      </c>
      <c r="B740" s="21" t="s">
        <v>410</v>
      </c>
      <c r="C740" s="18" t="s">
        <v>2</v>
      </c>
      <c r="D740" s="17"/>
      <c r="E740" s="24"/>
      <c r="F740" s="88"/>
      <c r="G740" s="27"/>
      <c r="H740" s="27"/>
      <c r="I740" s="27"/>
      <c r="J740" s="27"/>
      <c r="K740" s="27"/>
      <c r="L740" s="5">
        <v>0.5</v>
      </c>
      <c r="M740" s="5">
        <v>7.1199999999999996E-4</v>
      </c>
    </row>
    <row r="741" spans="1:13" s="6" customFormat="1" ht="12.75" customHeight="1" x14ac:dyDescent="0.25">
      <c r="A741" s="101" t="s">
        <v>415</v>
      </c>
      <c r="B741" s="21" t="s">
        <v>416</v>
      </c>
      <c r="C741" s="18" t="s">
        <v>2</v>
      </c>
      <c r="D741" s="17"/>
      <c r="E741" s="24"/>
      <c r="F741" s="88"/>
      <c r="G741" s="27"/>
      <c r="H741" s="27"/>
      <c r="I741" s="27"/>
      <c r="J741" s="27"/>
      <c r="K741" s="27"/>
      <c r="L741" s="5">
        <v>54.165999999999997</v>
      </c>
      <c r="M741" s="5">
        <v>5.6870999999999998E-2</v>
      </c>
    </row>
    <row r="742" spans="1:13" s="6" customFormat="1" ht="12.75" customHeight="1" x14ac:dyDescent="0.25">
      <c r="A742" s="101" t="s">
        <v>417</v>
      </c>
      <c r="B742" s="21" t="s">
        <v>418</v>
      </c>
      <c r="C742" s="18" t="s">
        <v>2</v>
      </c>
      <c r="D742" s="17"/>
      <c r="E742" s="24"/>
      <c r="F742" s="88"/>
      <c r="G742" s="27"/>
      <c r="H742" s="27"/>
      <c r="I742" s="27"/>
      <c r="J742" s="27"/>
      <c r="K742" s="27"/>
      <c r="L742" s="5">
        <v>17.501000000000001</v>
      </c>
      <c r="M742" s="5">
        <v>4.2603000000000002E-2</v>
      </c>
    </row>
    <row r="743" spans="1:13" s="6" customFormat="1" ht="12.75" customHeight="1" x14ac:dyDescent="0.25">
      <c r="A743" s="101" t="s">
        <v>419</v>
      </c>
      <c r="B743" s="21" t="s">
        <v>420</v>
      </c>
      <c r="C743" s="18" t="s">
        <v>2</v>
      </c>
      <c r="D743" s="17"/>
      <c r="E743" s="24"/>
      <c r="F743" s="88"/>
      <c r="G743" s="27"/>
      <c r="H743" s="27"/>
      <c r="I743" s="27"/>
      <c r="J743" s="27"/>
      <c r="K743" s="27"/>
      <c r="L743" s="5">
        <v>7.08</v>
      </c>
      <c r="M743" s="5">
        <v>2.562E-2</v>
      </c>
    </row>
    <row r="744" spans="1:13" s="6" customFormat="1" ht="12.75" customHeight="1" x14ac:dyDescent="0.25">
      <c r="A744" s="101" t="s">
        <v>423</v>
      </c>
      <c r="B744" s="21" t="s">
        <v>424</v>
      </c>
      <c r="C744" s="18" t="s">
        <v>2</v>
      </c>
      <c r="D744" s="17"/>
      <c r="E744" s="24"/>
      <c r="F744" s="88"/>
      <c r="G744" s="27"/>
      <c r="H744" s="27"/>
      <c r="I744" s="27"/>
      <c r="J744" s="27"/>
      <c r="K744" s="27"/>
      <c r="L744" s="5">
        <v>0</v>
      </c>
      <c r="M744" s="5">
        <v>0</v>
      </c>
    </row>
    <row r="745" spans="1:13" s="6" customFormat="1" ht="12.75" customHeight="1" x14ac:dyDescent="0.25">
      <c r="A745" s="101" t="s">
        <v>425</v>
      </c>
      <c r="B745" s="21" t="s">
        <v>426</v>
      </c>
      <c r="C745" s="18" t="s">
        <v>2</v>
      </c>
      <c r="D745" s="17"/>
      <c r="E745" s="24"/>
      <c r="F745" s="88"/>
      <c r="G745" s="27"/>
      <c r="H745" s="27"/>
      <c r="I745" s="27"/>
      <c r="J745" s="27"/>
      <c r="K745" s="27"/>
      <c r="L745" s="5">
        <v>13.378</v>
      </c>
      <c r="M745" s="5">
        <v>1.9778E-2</v>
      </c>
    </row>
    <row r="746" spans="1:13" s="6" customFormat="1" ht="12.75" customHeight="1" x14ac:dyDescent="0.25">
      <c r="A746" s="101" t="s">
        <v>2082</v>
      </c>
      <c r="B746" s="21" t="s">
        <v>2083</v>
      </c>
      <c r="C746" s="18" t="s">
        <v>2</v>
      </c>
      <c r="D746" s="17"/>
      <c r="E746" s="24"/>
      <c r="F746" s="88"/>
      <c r="G746" s="27"/>
      <c r="H746" s="27"/>
      <c r="I746" s="27"/>
      <c r="J746" s="27"/>
      <c r="K746" s="27"/>
      <c r="L746" s="5">
        <v>0</v>
      </c>
      <c r="M746" s="5">
        <v>0</v>
      </c>
    </row>
    <row r="747" spans="1:13" s="6" customFormat="1" ht="12.75" customHeight="1" x14ac:dyDescent="0.25">
      <c r="A747" s="101" t="s">
        <v>2084</v>
      </c>
      <c r="B747" s="21" t="s">
        <v>2085</v>
      </c>
      <c r="C747" s="18" t="s">
        <v>2</v>
      </c>
      <c r="D747" s="17"/>
      <c r="E747" s="24"/>
      <c r="F747" s="88"/>
      <c r="G747" s="27"/>
      <c r="H747" s="27"/>
      <c r="I747" s="27"/>
      <c r="J747" s="27"/>
      <c r="K747" s="27"/>
      <c r="L747" s="5">
        <v>0</v>
      </c>
      <c r="M747" s="5">
        <v>0</v>
      </c>
    </row>
    <row r="748" spans="1:13" s="6" customFormat="1" ht="12.75" customHeight="1" x14ac:dyDescent="0.25">
      <c r="A748" s="101" t="s">
        <v>2086</v>
      </c>
      <c r="B748" s="21" t="s">
        <v>2087</v>
      </c>
      <c r="C748" s="18" t="s">
        <v>2</v>
      </c>
      <c r="D748" s="17"/>
      <c r="E748" s="24"/>
      <c r="F748" s="88"/>
      <c r="G748" s="27"/>
      <c r="H748" s="27"/>
      <c r="I748" s="27"/>
      <c r="J748" s="27"/>
      <c r="K748" s="27"/>
      <c r="L748" s="5">
        <v>0</v>
      </c>
      <c r="M748" s="5">
        <v>0</v>
      </c>
    </row>
    <row r="749" spans="1:13" s="6" customFormat="1" ht="12.75" customHeight="1" x14ac:dyDescent="0.25">
      <c r="A749" s="101" t="s">
        <v>435</v>
      </c>
      <c r="B749" s="21" t="s">
        <v>436</v>
      </c>
      <c r="C749" s="18" t="s">
        <v>2</v>
      </c>
      <c r="D749" s="17"/>
      <c r="E749" s="24"/>
      <c r="F749" s="88"/>
      <c r="G749" s="27"/>
      <c r="H749" s="27"/>
      <c r="I749" s="27"/>
      <c r="J749" s="27"/>
      <c r="K749" s="27"/>
      <c r="L749" s="5">
        <v>0</v>
      </c>
      <c r="M749" s="5">
        <v>0</v>
      </c>
    </row>
    <row r="750" spans="1:13" s="6" customFormat="1" ht="12.75" customHeight="1" x14ac:dyDescent="0.25">
      <c r="A750" s="101" t="s">
        <v>437</v>
      </c>
      <c r="B750" s="21" t="s">
        <v>438</v>
      </c>
      <c r="C750" s="18" t="s">
        <v>2</v>
      </c>
      <c r="D750" s="17"/>
      <c r="E750" s="24"/>
      <c r="F750" s="88"/>
      <c r="G750" s="27"/>
      <c r="H750" s="27"/>
      <c r="I750" s="27"/>
      <c r="J750" s="27"/>
      <c r="K750" s="27"/>
      <c r="L750" s="5">
        <v>1.236</v>
      </c>
      <c r="M750" s="5">
        <v>3.4229999999999998E-3</v>
      </c>
    </row>
    <row r="751" spans="1:13" s="6" customFormat="1" ht="12.75" customHeight="1" x14ac:dyDescent="0.25">
      <c r="A751" s="101" t="s">
        <v>2088</v>
      </c>
      <c r="B751" s="21" t="s">
        <v>2089</v>
      </c>
      <c r="C751" s="18" t="s">
        <v>2</v>
      </c>
      <c r="D751" s="17"/>
      <c r="E751" s="24"/>
      <c r="F751" s="88"/>
      <c r="G751" s="27"/>
      <c r="H751" s="27"/>
      <c r="I751" s="27"/>
      <c r="J751" s="27"/>
      <c r="K751" s="27"/>
      <c r="L751" s="5">
        <v>0</v>
      </c>
      <c r="M751" s="5">
        <v>0</v>
      </c>
    </row>
    <row r="752" spans="1:13" s="6" customFormat="1" ht="12.75" customHeight="1" x14ac:dyDescent="0.25">
      <c r="A752" s="101" t="s">
        <v>439</v>
      </c>
      <c r="B752" s="21" t="s">
        <v>440</v>
      </c>
      <c r="C752" s="18" t="s">
        <v>2</v>
      </c>
      <c r="D752" s="17"/>
      <c r="E752" s="24"/>
      <c r="F752" s="88"/>
      <c r="G752" s="27"/>
      <c r="H752" s="27"/>
      <c r="I752" s="27"/>
      <c r="J752" s="27"/>
      <c r="K752" s="27"/>
      <c r="L752" s="5">
        <v>0.94</v>
      </c>
      <c r="M752" s="5">
        <v>4.7280000000000004E-3</v>
      </c>
    </row>
    <row r="753" spans="1:13" s="6" customFormat="1" ht="12.75" customHeight="1" x14ac:dyDescent="0.25">
      <c r="A753" s="101" t="s">
        <v>441</v>
      </c>
      <c r="B753" s="21" t="s">
        <v>442</v>
      </c>
      <c r="C753" s="18" t="s">
        <v>2</v>
      </c>
      <c r="D753" s="17"/>
      <c r="E753" s="24"/>
      <c r="F753" s="88"/>
      <c r="G753" s="27"/>
      <c r="H753" s="27"/>
      <c r="I753" s="27"/>
      <c r="J753" s="27"/>
      <c r="K753" s="27"/>
      <c r="L753" s="5">
        <v>7.1999999999999995E-2</v>
      </c>
      <c r="M753" s="5">
        <v>8.0999999999999996E-4</v>
      </c>
    </row>
    <row r="754" spans="1:13" s="6" customFormat="1" ht="12.75" customHeight="1" x14ac:dyDescent="0.25">
      <c r="A754" s="101" t="s">
        <v>443</v>
      </c>
      <c r="B754" s="21" t="s">
        <v>444</v>
      </c>
      <c r="C754" s="18" t="s">
        <v>2</v>
      </c>
      <c r="D754" s="17"/>
      <c r="E754" s="24"/>
      <c r="F754" s="88"/>
      <c r="G754" s="27"/>
      <c r="H754" s="27"/>
      <c r="I754" s="27"/>
      <c r="J754" s="27"/>
      <c r="K754" s="27"/>
      <c r="L754" s="5">
        <v>0</v>
      </c>
      <c r="M754" s="5">
        <v>0</v>
      </c>
    </row>
    <row r="755" spans="1:13" s="6" customFormat="1" ht="12.75" customHeight="1" x14ac:dyDescent="0.25">
      <c r="A755" s="101" t="s">
        <v>445</v>
      </c>
      <c r="B755" s="21" t="s">
        <v>446</v>
      </c>
      <c r="C755" s="18" t="s">
        <v>2</v>
      </c>
      <c r="D755" s="17"/>
      <c r="E755" s="24"/>
      <c r="F755" s="88"/>
      <c r="G755" s="27"/>
      <c r="H755" s="27"/>
      <c r="I755" s="27"/>
      <c r="J755" s="27"/>
      <c r="K755" s="27"/>
      <c r="L755" s="5">
        <v>3.3540000000000001</v>
      </c>
      <c r="M755" s="5">
        <v>3.2156999999999998E-2</v>
      </c>
    </row>
    <row r="756" spans="1:13" s="6" customFormat="1" ht="12.75" customHeight="1" x14ac:dyDescent="0.25">
      <c r="A756" s="101" t="s">
        <v>2090</v>
      </c>
      <c r="B756" s="21" t="s">
        <v>2091</v>
      </c>
      <c r="C756" s="18" t="s">
        <v>2</v>
      </c>
      <c r="D756" s="17"/>
      <c r="E756" s="24"/>
      <c r="F756" s="88"/>
      <c r="G756" s="27"/>
      <c r="H756" s="27"/>
      <c r="I756" s="27"/>
      <c r="J756" s="27"/>
      <c r="K756" s="27"/>
      <c r="L756" s="5">
        <v>0</v>
      </c>
      <c r="M756" s="5">
        <v>0</v>
      </c>
    </row>
    <row r="757" spans="1:13" s="6" customFormat="1" ht="12.75" customHeight="1" x14ac:dyDescent="0.25">
      <c r="A757" s="101" t="s">
        <v>447</v>
      </c>
      <c r="B757" s="21" t="s">
        <v>448</v>
      </c>
      <c r="C757" s="18" t="s">
        <v>2</v>
      </c>
      <c r="D757" s="17"/>
      <c r="E757" s="24"/>
      <c r="F757" s="88"/>
      <c r="G757" s="27"/>
      <c r="H757" s="27"/>
      <c r="I757" s="27"/>
      <c r="J757" s="27"/>
      <c r="K757" s="27"/>
      <c r="L757" s="5">
        <v>11.654</v>
      </c>
      <c r="M757" s="5">
        <v>3.4204999999999999E-2</v>
      </c>
    </row>
    <row r="758" spans="1:13" s="6" customFormat="1" ht="12.75" customHeight="1" x14ac:dyDescent="0.25">
      <c r="A758" s="101" t="s">
        <v>457</v>
      </c>
      <c r="B758" s="21" t="s">
        <v>458</v>
      </c>
      <c r="C758" s="18" t="s">
        <v>2</v>
      </c>
      <c r="D758" s="17"/>
      <c r="E758" s="24"/>
      <c r="F758" s="88"/>
      <c r="G758" s="27"/>
      <c r="H758" s="27"/>
      <c r="I758" s="27"/>
      <c r="J758" s="27"/>
      <c r="K758" s="27"/>
      <c r="L758" s="5">
        <v>0</v>
      </c>
      <c r="M758" s="5">
        <v>0</v>
      </c>
    </row>
    <row r="759" spans="1:13" s="6" customFormat="1" ht="12.75" customHeight="1" x14ac:dyDescent="0.25">
      <c r="A759" s="101" t="s">
        <v>463</v>
      </c>
      <c r="B759" s="21" t="s">
        <v>464</v>
      </c>
      <c r="C759" s="18" t="s">
        <v>2</v>
      </c>
      <c r="D759" s="17"/>
      <c r="E759" s="24"/>
      <c r="F759" s="88"/>
      <c r="G759" s="27"/>
      <c r="H759" s="27"/>
      <c r="I759" s="27"/>
      <c r="J759" s="27"/>
      <c r="K759" s="27"/>
      <c r="L759" s="5">
        <v>2.0030000000000001</v>
      </c>
      <c r="M759" s="5">
        <v>9.979E-3</v>
      </c>
    </row>
    <row r="760" spans="1:13" s="6" customFormat="1" ht="12.75" customHeight="1" x14ac:dyDescent="0.25">
      <c r="A760" s="101" t="s">
        <v>469</v>
      </c>
      <c r="B760" s="21" t="s">
        <v>470</v>
      </c>
      <c r="C760" s="18" t="s">
        <v>2</v>
      </c>
      <c r="D760" s="17"/>
      <c r="E760" s="24"/>
      <c r="F760" s="88"/>
      <c r="G760" s="27"/>
      <c r="H760" s="27"/>
      <c r="I760" s="27"/>
      <c r="J760" s="27"/>
      <c r="K760" s="27"/>
      <c r="L760" s="5">
        <v>0</v>
      </c>
      <c r="M760" s="5">
        <v>0</v>
      </c>
    </row>
    <row r="761" spans="1:13" s="6" customFormat="1" ht="12.75" customHeight="1" x14ac:dyDescent="0.25">
      <c r="A761" s="101" t="s">
        <v>473</v>
      </c>
      <c r="B761" s="21" t="s">
        <v>474</v>
      </c>
      <c r="C761" s="18" t="s">
        <v>2</v>
      </c>
      <c r="D761" s="17"/>
      <c r="E761" s="24"/>
      <c r="F761" s="88"/>
      <c r="G761" s="27"/>
      <c r="H761" s="27"/>
      <c r="I761" s="27"/>
      <c r="J761" s="27"/>
      <c r="K761" s="27"/>
      <c r="L761" s="5">
        <v>0.98399999999999999</v>
      </c>
      <c r="M761" s="5">
        <v>4.3889999999999997E-3</v>
      </c>
    </row>
    <row r="762" spans="1:13" s="6" customFormat="1" ht="12.75" customHeight="1" x14ac:dyDescent="0.25">
      <c r="A762" s="101" t="s">
        <v>475</v>
      </c>
      <c r="B762" s="21" t="s">
        <v>476</v>
      </c>
      <c r="C762" s="18" t="s">
        <v>2</v>
      </c>
      <c r="D762" s="17"/>
      <c r="E762" s="24"/>
      <c r="F762" s="88"/>
      <c r="G762" s="27"/>
      <c r="H762" s="27"/>
      <c r="I762" s="27"/>
      <c r="J762" s="27"/>
      <c r="K762" s="27"/>
      <c r="L762" s="5">
        <v>0.41499999999999998</v>
      </c>
      <c r="M762" s="5">
        <v>4.1800000000000002E-4</v>
      </c>
    </row>
    <row r="763" spans="1:13" s="6" customFormat="1" ht="12.75" customHeight="1" x14ac:dyDescent="0.25">
      <c r="A763" s="101" t="s">
        <v>2092</v>
      </c>
      <c r="B763" s="21" t="s">
        <v>2093</v>
      </c>
      <c r="C763" s="18" t="s">
        <v>2</v>
      </c>
      <c r="D763" s="17"/>
      <c r="E763" s="24"/>
      <c r="F763" s="88"/>
      <c r="G763" s="27"/>
      <c r="H763" s="27"/>
      <c r="I763" s="27"/>
      <c r="J763" s="27"/>
      <c r="K763" s="27"/>
      <c r="L763" s="5">
        <v>0</v>
      </c>
      <c r="M763" s="5">
        <v>0</v>
      </c>
    </row>
    <row r="764" spans="1:13" s="6" customFormat="1" ht="12.75" customHeight="1" x14ac:dyDescent="0.25">
      <c r="A764" s="101" t="s">
        <v>483</v>
      </c>
      <c r="B764" s="21" t="s">
        <v>484</v>
      </c>
      <c r="C764" s="18" t="s">
        <v>2</v>
      </c>
      <c r="D764" s="17"/>
      <c r="E764" s="24"/>
      <c r="F764" s="88"/>
      <c r="G764" s="27"/>
      <c r="H764" s="27"/>
      <c r="I764" s="27"/>
      <c r="J764" s="27"/>
      <c r="K764" s="27"/>
      <c r="L764" s="5">
        <v>2.5999999999999999E-2</v>
      </c>
      <c r="M764" s="5">
        <v>1.2130000000000001E-3</v>
      </c>
    </row>
    <row r="765" spans="1:13" s="6" customFormat="1" ht="12.75" customHeight="1" x14ac:dyDescent="0.25">
      <c r="A765" s="101" t="s">
        <v>485</v>
      </c>
      <c r="B765" s="21" t="s">
        <v>486</v>
      </c>
      <c r="C765" s="18" t="s">
        <v>2</v>
      </c>
      <c r="D765" s="17"/>
      <c r="E765" s="24"/>
      <c r="F765" s="88"/>
      <c r="G765" s="27"/>
      <c r="H765" s="27"/>
      <c r="I765" s="27"/>
      <c r="J765" s="27"/>
      <c r="K765" s="27"/>
      <c r="L765" s="5">
        <v>6.37</v>
      </c>
      <c r="M765" s="5">
        <v>3.7629999999999999E-3</v>
      </c>
    </row>
    <row r="766" spans="1:13" s="6" customFormat="1" ht="12.75" customHeight="1" x14ac:dyDescent="0.25">
      <c r="A766" s="101" t="s">
        <v>487</v>
      </c>
      <c r="B766" s="21" t="s">
        <v>488</v>
      </c>
      <c r="C766" s="18" t="s">
        <v>2</v>
      </c>
      <c r="D766" s="17"/>
      <c r="E766" s="24"/>
      <c r="F766" s="88"/>
      <c r="G766" s="27"/>
      <c r="H766" s="27"/>
      <c r="I766" s="27"/>
      <c r="J766" s="27"/>
      <c r="K766" s="27"/>
      <c r="L766" s="5">
        <v>0</v>
      </c>
      <c r="M766" s="5">
        <v>0</v>
      </c>
    </row>
    <row r="767" spans="1:13" s="6" customFormat="1" ht="12.75" customHeight="1" x14ac:dyDescent="0.25">
      <c r="A767" s="101" t="s">
        <v>2094</v>
      </c>
      <c r="B767" s="21" t="s">
        <v>2095</v>
      </c>
      <c r="C767" s="18" t="s">
        <v>2</v>
      </c>
      <c r="D767" s="17"/>
      <c r="E767" s="24"/>
      <c r="F767" s="88"/>
      <c r="G767" s="27"/>
      <c r="H767" s="27"/>
      <c r="I767" s="27"/>
      <c r="J767" s="27"/>
      <c r="K767" s="27"/>
      <c r="L767" s="5">
        <v>0</v>
      </c>
      <c r="M767" s="5">
        <v>0</v>
      </c>
    </row>
    <row r="768" spans="1:13" s="6" customFormat="1" ht="12.75" customHeight="1" x14ac:dyDescent="0.25">
      <c r="A768" s="101" t="s">
        <v>2096</v>
      </c>
      <c r="B768" s="21" t="s">
        <v>2097</v>
      </c>
      <c r="C768" s="18" t="s">
        <v>2</v>
      </c>
      <c r="D768" s="17"/>
      <c r="E768" s="24"/>
      <c r="F768" s="88"/>
      <c r="G768" s="27"/>
      <c r="H768" s="27"/>
      <c r="I768" s="27"/>
      <c r="J768" s="27"/>
      <c r="K768" s="27"/>
      <c r="L768" s="5">
        <v>0</v>
      </c>
      <c r="M768" s="5">
        <v>0</v>
      </c>
    </row>
    <row r="769" spans="1:13" s="6" customFormat="1" ht="12.75" customHeight="1" x14ac:dyDescent="0.25">
      <c r="A769" s="101" t="s">
        <v>503</v>
      </c>
      <c r="B769" s="21" t="s">
        <v>504</v>
      </c>
      <c r="C769" s="18" t="s">
        <v>2</v>
      </c>
      <c r="D769" s="17"/>
      <c r="E769" s="24"/>
      <c r="F769" s="88"/>
      <c r="G769" s="27"/>
      <c r="H769" s="27"/>
      <c r="I769" s="27"/>
      <c r="J769" s="27"/>
      <c r="K769" s="27"/>
      <c r="L769" s="5">
        <v>27.2</v>
      </c>
      <c r="M769" s="5">
        <v>1.4912E-2</v>
      </c>
    </row>
    <row r="770" spans="1:13" s="6" customFormat="1" ht="12.75" customHeight="1" x14ac:dyDescent="0.25">
      <c r="A770" s="101" t="s">
        <v>505</v>
      </c>
      <c r="B770" s="21" t="s">
        <v>498</v>
      </c>
      <c r="C770" s="18" t="s">
        <v>2</v>
      </c>
      <c r="D770" s="17"/>
      <c r="E770" s="24"/>
      <c r="F770" s="88"/>
      <c r="G770" s="27"/>
      <c r="H770" s="27"/>
      <c r="I770" s="27"/>
      <c r="J770" s="27"/>
      <c r="K770" s="27"/>
      <c r="L770" s="5">
        <v>0.5</v>
      </c>
      <c r="M770" s="5">
        <v>5.8399999999999999E-4</v>
      </c>
    </row>
    <row r="771" spans="1:13" s="6" customFormat="1" ht="12.75" customHeight="1" x14ac:dyDescent="0.25">
      <c r="A771" s="101" t="s">
        <v>520</v>
      </c>
      <c r="B771" s="21" t="s">
        <v>521</v>
      </c>
      <c r="C771" s="18" t="s">
        <v>2</v>
      </c>
      <c r="D771" s="17"/>
      <c r="E771" s="24"/>
      <c r="F771" s="88"/>
      <c r="G771" s="27"/>
      <c r="H771" s="27"/>
      <c r="I771" s="27"/>
      <c r="J771" s="27"/>
      <c r="K771" s="27"/>
      <c r="L771" s="5">
        <v>0</v>
      </c>
      <c r="M771" s="5">
        <v>0</v>
      </c>
    </row>
    <row r="772" spans="1:13" s="6" customFormat="1" ht="12.75" customHeight="1" x14ac:dyDescent="0.25">
      <c r="A772" s="101" t="s">
        <v>2098</v>
      </c>
      <c r="B772" s="21" t="s">
        <v>2099</v>
      </c>
      <c r="C772" s="18" t="s">
        <v>2</v>
      </c>
      <c r="D772" s="17"/>
      <c r="E772" s="24"/>
      <c r="F772" s="88"/>
      <c r="G772" s="27"/>
      <c r="H772" s="27"/>
      <c r="I772" s="27"/>
      <c r="J772" s="27"/>
      <c r="K772" s="27"/>
      <c r="L772" s="5">
        <v>0</v>
      </c>
      <c r="M772" s="5">
        <v>0</v>
      </c>
    </row>
    <row r="773" spans="1:13" s="6" customFormat="1" ht="12.75" customHeight="1" x14ac:dyDescent="0.25">
      <c r="A773" s="101" t="s">
        <v>524</v>
      </c>
      <c r="B773" s="21" t="s">
        <v>525</v>
      </c>
      <c r="C773" s="18" t="s">
        <v>2</v>
      </c>
      <c r="D773" s="17"/>
      <c r="E773" s="24"/>
      <c r="F773" s="88"/>
      <c r="G773" s="27"/>
      <c r="H773" s="27"/>
      <c r="I773" s="27"/>
      <c r="J773" s="27"/>
      <c r="K773" s="27"/>
      <c r="L773" s="5">
        <v>0</v>
      </c>
      <c r="M773" s="5">
        <v>0</v>
      </c>
    </row>
    <row r="774" spans="1:13" s="6" customFormat="1" ht="12.75" customHeight="1" x14ac:dyDescent="0.25">
      <c r="A774" s="101" t="s">
        <v>2100</v>
      </c>
      <c r="B774" s="21" t="s">
        <v>2101</v>
      </c>
      <c r="C774" s="18" t="s">
        <v>2</v>
      </c>
      <c r="D774" s="17"/>
      <c r="E774" s="24"/>
      <c r="F774" s="88"/>
      <c r="G774" s="27"/>
      <c r="H774" s="27"/>
      <c r="I774" s="27"/>
      <c r="J774" s="27"/>
      <c r="K774" s="27"/>
      <c r="L774" s="5">
        <v>0</v>
      </c>
      <c r="M774" s="5">
        <v>0</v>
      </c>
    </row>
    <row r="775" spans="1:13" s="6" customFormat="1" ht="12.75" customHeight="1" x14ac:dyDescent="0.25">
      <c r="A775" s="101" t="s">
        <v>544</v>
      </c>
      <c r="B775" s="21" t="s">
        <v>545</v>
      </c>
      <c r="C775" s="18" t="s">
        <v>2</v>
      </c>
      <c r="D775" s="17"/>
      <c r="E775" s="24"/>
      <c r="F775" s="88"/>
      <c r="G775" s="27"/>
      <c r="H775" s="27"/>
      <c r="I775" s="27"/>
      <c r="J775" s="27"/>
      <c r="K775" s="27"/>
      <c r="L775" s="5">
        <v>1.1990000000000001</v>
      </c>
      <c r="M775" s="5">
        <v>3.754E-3</v>
      </c>
    </row>
    <row r="776" spans="1:13" s="6" customFormat="1" ht="12.75" customHeight="1" x14ac:dyDescent="0.25">
      <c r="A776" s="101" t="s">
        <v>2102</v>
      </c>
      <c r="B776" s="21" t="s">
        <v>2103</v>
      </c>
      <c r="C776" s="18" t="s">
        <v>2</v>
      </c>
      <c r="D776" s="17"/>
      <c r="E776" s="24"/>
      <c r="F776" s="88"/>
      <c r="G776" s="27"/>
      <c r="H776" s="27"/>
      <c r="I776" s="27"/>
      <c r="J776" s="27"/>
      <c r="K776" s="27"/>
      <c r="L776" s="5">
        <v>0</v>
      </c>
      <c r="M776" s="5">
        <v>0</v>
      </c>
    </row>
    <row r="777" spans="1:13" s="6" customFormat="1" ht="12.75" customHeight="1" x14ac:dyDescent="0.25">
      <c r="A777" s="101" t="s">
        <v>546</v>
      </c>
      <c r="B777" s="21" t="s">
        <v>547</v>
      </c>
      <c r="C777" s="18" t="s">
        <v>2</v>
      </c>
      <c r="D777" s="17"/>
      <c r="E777" s="24"/>
      <c r="F777" s="88"/>
      <c r="G777" s="27"/>
      <c r="H777" s="27"/>
      <c r="I777" s="27"/>
      <c r="J777" s="27"/>
      <c r="K777" s="27"/>
      <c r="L777" s="5">
        <v>8.7479999999999993</v>
      </c>
      <c r="M777" s="5">
        <v>6.3540000000000003E-3</v>
      </c>
    </row>
    <row r="778" spans="1:13" s="6" customFormat="1" ht="12.75" customHeight="1" x14ac:dyDescent="0.25">
      <c r="A778" s="101" t="s">
        <v>548</v>
      </c>
      <c r="B778" s="21" t="s">
        <v>549</v>
      </c>
      <c r="C778" s="18" t="s">
        <v>2</v>
      </c>
      <c r="D778" s="17"/>
      <c r="E778" s="24"/>
      <c r="F778" s="88"/>
      <c r="G778" s="27"/>
      <c r="H778" s="27"/>
      <c r="I778" s="27"/>
      <c r="J778" s="27"/>
      <c r="K778" s="27"/>
      <c r="L778" s="5">
        <v>0</v>
      </c>
      <c r="M778" s="5">
        <v>0</v>
      </c>
    </row>
    <row r="779" spans="1:13" s="6" customFormat="1" ht="12.75" customHeight="1" x14ac:dyDescent="0.25">
      <c r="A779" s="101" t="s">
        <v>550</v>
      </c>
      <c r="B779" s="21" t="s">
        <v>551</v>
      </c>
      <c r="C779" s="18" t="s">
        <v>2</v>
      </c>
      <c r="D779" s="17"/>
      <c r="E779" s="24"/>
      <c r="F779" s="88"/>
      <c r="G779" s="27"/>
      <c r="H779" s="27"/>
      <c r="I779" s="27"/>
      <c r="J779" s="27"/>
      <c r="K779" s="27"/>
      <c r="L779" s="5">
        <v>0</v>
      </c>
      <c r="M779" s="5">
        <v>0</v>
      </c>
    </row>
    <row r="780" spans="1:13" s="6" customFormat="1" ht="12.75" customHeight="1" x14ac:dyDescent="0.25">
      <c r="A780" s="101" t="s">
        <v>552</v>
      </c>
      <c r="B780" s="21" t="s">
        <v>553</v>
      </c>
      <c r="C780" s="18" t="s">
        <v>2</v>
      </c>
      <c r="D780" s="17"/>
      <c r="E780" s="24"/>
      <c r="F780" s="88"/>
      <c r="G780" s="27"/>
      <c r="H780" s="27"/>
      <c r="I780" s="27"/>
      <c r="J780" s="27"/>
      <c r="K780" s="27"/>
      <c r="L780" s="5">
        <v>59.3</v>
      </c>
      <c r="M780" s="5">
        <v>2.6717999999999999E-2</v>
      </c>
    </row>
    <row r="781" spans="1:13" s="6" customFormat="1" ht="12.75" customHeight="1" x14ac:dyDescent="0.25">
      <c r="A781" s="101" t="s">
        <v>554</v>
      </c>
      <c r="B781" s="21" t="s">
        <v>555</v>
      </c>
      <c r="C781" s="18" t="s">
        <v>2</v>
      </c>
      <c r="D781" s="17"/>
      <c r="E781" s="24"/>
      <c r="F781" s="88"/>
      <c r="G781" s="27"/>
      <c r="H781" s="27"/>
      <c r="I781" s="27"/>
      <c r="J781" s="27"/>
      <c r="K781" s="27"/>
      <c r="L781" s="5">
        <v>20.37</v>
      </c>
      <c r="M781" s="5">
        <v>1.1834000000000001E-2</v>
      </c>
    </row>
    <row r="782" spans="1:13" s="6" customFormat="1" ht="12.75" customHeight="1" x14ac:dyDescent="0.25">
      <c r="A782" s="101" t="s">
        <v>2104</v>
      </c>
      <c r="B782" s="21" t="s">
        <v>2105</v>
      </c>
      <c r="C782" s="18" t="s">
        <v>2</v>
      </c>
      <c r="D782" s="17"/>
      <c r="E782" s="24"/>
      <c r="F782" s="88"/>
      <c r="G782" s="27"/>
      <c r="H782" s="27"/>
      <c r="I782" s="27"/>
      <c r="J782" s="27"/>
      <c r="K782" s="27"/>
      <c r="L782" s="5">
        <v>0</v>
      </c>
      <c r="M782" s="5">
        <v>0</v>
      </c>
    </row>
    <row r="783" spans="1:13" s="6" customFormat="1" ht="12.75" customHeight="1" x14ac:dyDescent="0.25">
      <c r="A783" s="101" t="s">
        <v>560</v>
      </c>
      <c r="B783" s="21" t="s">
        <v>561</v>
      </c>
      <c r="C783" s="18" t="s">
        <v>2</v>
      </c>
      <c r="D783" s="17"/>
      <c r="E783" s="24"/>
      <c r="F783" s="88"/>
      <c r="G783" s="27"/>
      <c r="H783" s="27"/>
      <c r="I783" s="27"/>
      <c r="J783" s="27"/>
      <c r="K783" s="27"/>
      <c r="L783" s="5">
        <v>0</v>
      </c>
      <c r="M783" s="5">
        <v>0</v>
      </c>
    </row>
    <row r="784" spans="1:13" s="6" customFormat="1" ht="12.75" customHeight="1" x14ac:dyDescent="0.25">
      <c r="A784" s="101" t="s">
        <v>564</v>
      </c>
      <c r="B784" s="21" t="s">
        <v>565</v>
      </c>
      <c r="C784" s="18" t="s">
        <v>2</v>
      </c>
      <c r="D784" s="17"/>
      <c r="E784" s="24"/>
      <c r="F784" s="88"/>
      <c r="G784" s="27"/>
      <c r="H784" s="27"/>
      <c r="I784" s="27"/>
      <c r="J784" s="27"/>
      <c r="K784" s="27"/>
      <c r="L784" s="5">
        <v>0</v>
      </c>
      <c r="M784" s="5">
        <v>0</v>
      </c>
    </row>
    <row r="785" spans="1:13" s="6" customFormat="1" ht="12.75" customHeight="1" x14ac:dyDescent="0.25">
      <c r="A785" s="101" t="s">
        <v>568</v>
      </c>
      <c r="B785" s="21" t="s">
        <v>569</v>
      </c>
      <c r="C785" s="18" t="s">
        <v>2</v>
      </c>
      <c r="D785" s="17"/>
      <c r="E785" s="24"/>
      <c r="F785" s="88"/>
      <c r="G785" s="27"/>
      <c r="H785" s="27"/>
      <c r="I785" s="27"/>
      <c r="J785" s="27"/>
      <c r="K785" s="27"/>
      <c r="L785" s="5">
        <v>0</v>
      </c>
      <c r="M785" s="5">
        <v>0</v>
      </c>
    </row>
    <row r="786" spans="1:13" s="6" customFormat="1" ht="12.75" customHeight="1" x14ac:dyDescent="0.25">
      <c r="A786" s="101" t="s">
        <v>570</v>
      </c>
      <c r="B786" s="21" t="s">
        <v>571</v>
      </c>
      <c r="C786" s="18" t="s">
        <v>2</v>
      </c>
      <c r="D786" s="17"/>
      <c r="E786" s="24"/>
      <c r="F786" s="88"/>
      <c r="G786" s="27"/>
      <c r="H786" s="27"/>
      <c r="I786" s="27"/>
      <c r="J786" s="27"/>
      <c r="K786" s="27"/>
      <c r="L786" s="5">
        <v>0</v>
      </c>
      <c r="M786" s="5">
        <v>0</v>
      </c>
    </row>
    <row r="787" spans="1:13" s="6" customFormat="1" ht="12.75" customHeight="1" x14ac:dyDescent="0.25">
      <c r="A787" s="101" t="s">
        <v>572</v>
      </c>
      <c r="B787" s="21" t="s">
        <v>573</v>
      </c>
      <c r="C787" s="18" t="s">
        <v>2</v>
      </c>
      <c r="D787" s="17"/>
      <c r="E787" s="24"/>
      <c r="F787" s="88"/>
      <c r="G787" s="27"/>
      <c r="H787" s="27"/>
      <c r="I787" s="27"/>
      <c r="J787" s="27"/>
      <c r="K787" s="27"/>
      <c r="L787" s="5">
        <v>10.659000000000001</v>
      </c>
      <c r="M787" s="5">
        <v>3.1127999999999999E-2</v>
      </c>
    </row>
    <row r="788" spans="1:13" s="6" customFormat="1" ht="12.75" customHeight="1" x14ac:dyDescent="0.25">
      <c r="A788" s="101" t="s">
        <v>574</v>
      </c>
      <c r="B788" s="21" t="s">
        <v>575</v>
      </c>
      <c r="C788" s="18" t="s">
        <v>2</v>
      </c>
      <c r="D788" s="17"/>
      <c r="E788" s="24"/>
      <c r="F788" s="88"/>
      <c r="G788" s="27"/>
      <c r="H788" s="27"/>
      <c r="I788" s="27"/>
      <c r="J788" s="27"/>
      <c r="K788" s="27"/>
      <c r="L788" s="5">
        <v>1</v>
      </c>
      <c r="M788" s="5">
        <v>3.9519999999999998E-3</v>
      </c>
    </row>
    <row r="789" spans="1:13" s="6" customFormat="1" ht="12.75" customHeight="1" x14ac:dyDescent="0.25">
      <c r="A789" s="101" t="s">
        <v>576</v>
      </c>
      <c r="B789" s="21" t="s">
        <v>577</v>
      </c>
      <c r="C789" s="18" t="s">
        <v>2</v>
      </c>
      <c r="D789" s="17"/>
      <c r="E789" s="24"/>
      <c r="F789" s="88"/>
      <c r="G789" s="27"/>
      <c r="H789" s="27"/>
      <c r="I789" s="27"/>
      <c r="J789" s="27"/>
      <c r="K789" s="27"/>
      <c r="L789" s="5">
        <v>3.544</v>
      </c>
      <c r="M789" s="5">
        <v>1.2484E-2</v>
      </c>
    </row>
    <row r="790" spans="1:13" s="6" customFormat="1" ht="12.75" customHeight="1" x14ac:dyDescent="0.25">
      <c r="A790" s="101" t="s">
        <v>578</v>
      </c>
      <c r="B790" s="21" t="s">
        <v>579</v>
      </c>
      <c r="C790" s="18" t="s">
        <v>2</v>
      </c>
      <c r="D790" s="17"/>
      <c r="E790" s="24"/>
      <c r="F790" s="88"/>
      <c r="G790" s="27"/>
      <c r="H790" s="27"/>
      <c r="I790" s="27"/>
      <c r="J790" s="27"/>
      <c r="K790" s="27"/>
      <c r="L790" s="5">
        <v>0</v>
      </c>
      <c r="M790" s="5">
        <v>0</v>
      </c>
    </row>
    <row r="791" spans="1:13" s="6" customFormat="1" ht="12.75" customHeight="1" x14ac:dyDescent="0.25">
      <c r="A791" s="101" t="s">
        <v>580</v>
      </c>
      <c r="B791" s="21" t="s">
        <v>581</v>
      </c>
      <c r="C791" s="18" t="s">
        <v>2</v>
      </c>
      <c r="D791" s="17"/>
      <c r="E791" s="24"/>
      <c r="F791" s="88"/>
      <c r="G791" s="27"/>
      <c r="H791" s="27"/>
      <c r="I791" s="27"/>
      <c r="J791" s="27"/>
      <c r="K791" s="27"/>
      <c r="L791" s="5">
        <v>0</v>
      </c>
      <c r="M791" s="5">
        <v>0</v>
      </c>
    </row>
    <row r="792" spans="1:13" s="6" customFormat="1" ht="12.75" customHeight="1" x14ac:dyDescent="0.25">
      <c r="A792" s="101" t="s">
        <v>582</v>
      </c>
      <c r="B792" s="21" t="s">
        <v>583</v>
      </c>
      <c r="C792" s="18" t="s">
        <v>2</v>
      </c>
      <c r="D792" s="17"/>
      <c r="E792" s="24"/>
      <c r="F792" s="88"/>
      <c r="G792" s="27"/>
      <c r="H792" s="27"/>
      <c r="I792" s="27"/>
      <c r="J792" s="27"/>
      <c r="K792" s="27"/>
      <c r="L792" s="5">
        <v>0</v>
      </c>
      <c r="M792" s="5">
        <v>0</v>
      </c>
    </row>
    <row r="793" spans="1:13" s="6" customFormat="1" ht="12.75" customHeight="1" x14ac:dyDescent="0.25">
      <c r="A793" s="101" t="s">
        <v>588</v>
      </c>
      <c r="B793" s="21" t="s">
        <v>589</v>
      </c>
      <c r="C793" s="18" t="s">
        <v>2</v>
      </c>
      <c r="D793" s="17"/>
      <c r="E793" s="24"/>
      <c r="F793" s="88"/>
      <c r="G793" s="27"/>
      <c r="H793" s="27"/>
      <c r="I793" s="27"/>
      <c r="J793" s="27"/>
      <c r="K793" s="27"/>
      <c r="L793" s="5">
        <v>0</v>
      </c>
      <c r="M793" s="5">
        <v>0</v>
      </c>
    </row>
    <row r="794" spans="1:13" s="6" customFormat="1" ht="12.75" customHeight="1" x14ac:dyDescent="0.25">
      <c r="A794" s="101" t="s">
        <v>594</v>
      </c>
      <c r="B794" s="21" t="s">
        <v>595</v>
      </c>
      <c r="C794" s="18" t="s">
        <v>2</v>
      </c>
      <c r="D794" s="17"/>
      <c r="E794" s="24"/>
      <c r="F794" s="88"/>
      <c r="G794" s="27"/>
      <c r="H794" s="27"/>
      <c r="I794" s="27"/>
      <c r="J794" s="27"/>
      <c r="K794" s="27"/>
      <c r="L794" s="5">
        <v>10.265000000000001</v>
      </c>
      <c r="M794" s="5">
        <v>1.3964000000000001E-2</v>
      </c>
    </row>
    <row r="795" spans="1:13" s="6" customFormat="1" ht="12.75" customHeight="1" x14ac:dyDescent="0.25">
      <c r="A795" s="101" t="s">
        <v>596</v>
      </c>
      <c r="B795" s="21" t="s">
        <v>597</v>
      </c>
      <c r="C795" s="18" t="s">
        <v>2</v>
      </c>
      <c r="D795" s="17"/>
      <c r="E795" s="24"/>
      <c r="F795" s="88"/>
      <c r="G795" s="27"/>
      <c r="H795" s="27"/>
      <c r="I795" s="27"/>
      <c r="J795" s="27"/>
      <c r="K795" s="27"/>
      <c r="L795" s="5">
        <v>1.008</v>
      </c>
      <c r="M795" s="5">
        <v>4.9940000000000002E-3</v>
      </c>
    </row>
    <row r="796" spans="1:13" s="6" customFormat="1" ht="12.75" customHeight="1" x14ac:dyDescent="0.25">
      <c r="A796" s="101" t="s">
        <v>2106</v>
      </c>
      <c r="B796" s="21" t="s">
        <v>2107</v>
      </c>
      <c r="C796" s="18" t="s">
        <v>2</v>
      </c>
      <c r="D796" s="17"/>
      <c r="E796" s="24"/>
      <c r="F796" s="88"/>
      <c r="G796" s="27"/>
      <c r="H796" s="27"/>
      <c r="I796" s="27"/>
      <c r="J796" s="27"/>
      <c r="K796" s="27"/>
      <c r="L796" s="5">
        <v>0</v>
      </c>
      <c r="M796" s="5">
        <v>0</v>
      </c>
    </row>
    <row r="797" spans="1:13" s="6" customFormat="1" ht="12.75" customHeight="1" x14ac:dyDescent="0.25">
      <c r="A797" s="101" t="s">
        <v>598</v>
      </c>
      <c r="B797" s="21" t="s">
        <v>599</v>
      </c>
      <c r="C797" s="18" t="s">
        <v>2</v>
      </c>
      <c r="D797" s="17"/>
      <c r="E797" s="24"/>
      <c r="F797" s="88"/>
      <c r="G797" s="27"/>
      <c r="H797" s="27"/>
      <c r="I797" s="27"/>
      <c r="J797" s="27"/>
      <c r="K797" s="27"/>
      <c r="L797" s="5">
        <v>207.071</v>
      </c>
      <c r="M797" s="5">
        <v>0.18798400000000001</v>
      </c>
    </row>
    <row r="798" spans="1:13" s="6" customFormat="1" ht="12.75" customHeight="1" x14ac:dyDescent="0.25">
      <c r="A798" s="101" t="s">
        <v>612</v>
      </c>
      <c r="B798" s="21" t="s">
        <v>613</v>
      </c>
      <c r="C798" s="18" t="s">
        <v>2</v>
      </c>
      <c r="D798" s="17"/>
      <c r="E798" s="24"/>
      <c r="F798" s="88"/>
      <c r="G798" s="27"/>
      <c r="H798" s="27"/>
      <c r="I798" s="27"/>
      <c r="J798" s="27"/>
      <c r="K798" s="27"/>
      <c r="L798" s="5">
        <v>0</v>
      </c>
      <c r="M798" s="5">
        <v>0</v>
      </c>
    </row>
    <row r="799" spans="1:13" s="6" customFormat="1" ht="12.75" customHeight="1" x14ac:dyDescent="0.25">
      <c r="A799" s="101" t="s">
        <v>2108</v>
      </c>
      <c r="B799" s="21" t="s">
        <v>2109</v>
      </c>
      <c r="C799" s="18" t="s">
        <v>2</v>
      </c>
      <c r="D799" s="17"/>
      <c r="E799" s="24"/>
      <c r="F799" s="88"/>
      <c r="G799" s="27"/>
      <c r="H799" s="27"/>
      <c r="I799" s="27"/>
      <c r="J799" s="27"/>
      <c r="K799" s="27"/>
      <c r="L799" s="5">
        <v>0</v>
      </c>
      <c r="M799" s="5">
        <v>0</v>
      </c>
    </row>
    <row r="800" spans="1:13" s="6" customFormat="1" ht="12.75" customHeight="1" x14ac:dyDescent="0.25">
      <c r="A800" s="101" t="s">
        <v>2110</v>
      </c>
      <c r="B800" s="21" t="s">
        <v>2111</v>
      </c>
      <c r="C800" s="18" t="s">
        <v>2</v>
      </c>
      <c r="D800" s="17"/>
      <c r="E800" s="24"/>
      <c r="F800" s="88"/>
      <c r="G800" s="27"/>
      <c r="H800" s="27"/>
      <c r="I800" s="27"/>
      <c r="J800" s="27"/>
      <c r="K800" s="27"/>
      <c r="L800" s="5">
        <v>0</v>
      </c>
      <c r="M800" s="5">
        <v>0</v>
      </c>
    </row>
    <row r="801" spans="1:13" s="6" customFormat="1" ht="12.75" customHeight="1" x14ac:dyDescent="0.25">
      <c r="A801" s="101" t="s">
        <v>616</v>
      </c>
      <c r="B801" s="21" t="s">
        <v>617</v>
      </c>
      <c r="C801" s="18" t="s">
        <v>2</v>
      </c>
      <c r="D801" s="17"/>
      <c r="E801" s="24"/>
      <c r="F801" s="88"/>
      <c r="G801" s="27"/>
      <c r="H801" s="27"/>
      <c r="I801" s="27"/>
      <c r="J801" s="27"/>
      <c r="K801" s="27"/>
      <c r="L801" s="5">
        <v>6.72</v>
      </c>
      <c r="M801" s="5">
        <v>4.3679999999999997E-2</v>
      </c>
    </row>
    <row r="802" spans="1:13" s="6" customFormat="1" ht="12.75" customHeight="1" x14ac:dyDescent="0.25">
      <c r="A802" s="101" t="s">
        <v>624</v>
      </c>
      <c r="B802" s="21" t="s">
        <v>625</v>
      </c>
      <c r="C802" s="18" t="s">
        <v>2</v>
      </c>
      <c r="D802" s="17"/>
      <c r="E802" s="24"/>
      <c r="F802" s="88"/>
      <c r="G802" s="27"/>
      <c r="H802" s="27"/>
      <c r="I802" s="27"/>
      <c r="J802" s="27"/>
      <c r="K802" s="27"/>
      <c r="L802" s="5">
        <v>24.623999999999999</v>
      </c>
      <c r="M802" s="5">
        <v>8.5000000000000006E-2</v>
      </c>
    </row>
    <row r="803" spans="1:13" s="6" customFormat="1" ht="12.75" customHeight="1" x14ac:dyDescent="0.25">
      <c r="A803" s="101" t="s">
        <v>626</v>
      </c>
      <c r="B803" s="21" t="s">
        <v>627</v>
      </c>
      <c r="C803" s="18" t="s">
        <v>2</v>
      </c>
      <c r="D803" s="17"/>
      <c r="E803" s="24"/>
      <c r="F803" s="88"/>
      <c r="G803" s="27"/>
      <c r="H803" s="27"/>
      <c r="I803" s="27"/>
      <c r="J803" s="27"/>
      <c r="K803" s="27"/>
      <c r="L803" s="5">
        <v>0.58899999999999997</v>
      </c>
      <c r="M803" s="5">
        <v>6.6210000000000001E-3</v>
      </c>
    </row>
    <row r="804" spans="1:13" s="6" customFormat="1" ht="12.75" customHeight="1" x14ac:dyDescent="0.25">
      <c r="A804" s="101" t="s">
        <v>632</v>
      </c>
      <c r="B804" s="21" t="s">
        <v>633</v>
      </c>
      <c r="C804" s="18" t="s">
        <v>2</v>
      </c>
      <c r="D804" s="17"/>
      <c r="E804" s="24"/>
      <c r="F804" s="88"/>
      <c r="G804" s="27"/>
      <c r="H804" s="27"/>
      <c r="I804" s="27"/>
      <c r="J804" s="27"/>
      <c r="K804" s="27"/>
      <c r="L804" s="5">
        <v>0</v>
      </c>
      <c r="M804" s="5">
        <v>0</v>
      </c>
    </row>
    <row r="805" spans="1:13" s="6" customFormat="1" ht="12.75" customHeight="1" x14ac:dyDescent="0.25">
      <c r="A805" s="101" t="s">
        <v>638</v>
      </c>
      <c r="B805" s="21" t="s">
        <v>639</v>
      </c>
      <c r="C805" s="18" t="s">
        <v>2</v>
      </c>
      <c r="D805" s="17"/>
      <c r="E805" s="24"/>
      <c r="F805" s="88"/>
      <c r="G805" s="27"/>
      <c r="H805" s="27"/>
      <c r="I805" s="27"/>
      <c r="J805" s="27"/>
      <c r="K805" s="27"/>
      <c r="L805" s="5">
        <v>3.2650000000000001</v>
      </c>
      <c r="M805" s="5">
        <v>5.7332000000000001E-2</v>
      </c>
    </row>
    <row r="806" spans="1:13" s="6" customFormat="1" ht="12.75" customHeight="1" x14ac:dyDescent="0.25">
      <c r="A806" s="101" t="s">
        <v>644</v>
      </c>
      <c r="B806" s="21" t="s">
        <v>645</v>
      </c>
      <c r="C806" s="18" t="s">
        <v>2</v>
      </c>
      <c r="D806" s="17"/>
      <c r="E806" s="24"/>
      <c r="F806" s="88"/>
      <c r="G806" s="27"/>
      <c r="H806" s="27"/>
      <c r="I806" s="27"/>
      <c r="J806" s="27"/>
      <c r="K806" s="27"/>
      <c r="L806" s="5">
        <v>8.9670000000000005</v>
      </c>
      <c r="M806" s="5">
        <v>8.1034999999999996E-2</v>
      </c>
    </row>
    <row r="807" spans="1:13" s="6" customFormat="1" ht="12.75" customHeight="1" x14ac:dyDescent="0.25">
      <c r="A807" s="101" t="s">
        <v>648</v>
      </c>
      <c r="B807" s="21" t="s">
        <v>649</v>
      </c>
      <c r="C807" s="18" t="s">
        <v>2</v>
      </c>
      <c r="D807" s="17"/>
      <c r="E807" s="24"/>
      <c r="F807" s="88"/>
      <c r="G807" s="27"/>
      <c r="H807" s="27"/>
      <c r="I807" s="27"/>
      <c r="J807" s="27"/>
      <c r="K807" s="27"/>
      <c r="L807" s="5">
        <v>1.8129999999999999</v>
      </c>
      <c r="M807" s="5">
        <v>1.3179E-2</v>
      </c>
    </row>
    <row r="808" spans="1:13" s="6" customFormat="1" ht="12.75" customHeight="1" x14ac:dyDescent="0.25">
      <c r="A808" s="101" t="s">
        <v>654</v>
      </c>
      <c r="B808" s="21" t="s">
        <v>655</v>
      </c>
      <c r="C808" s="18" t="s">
        <v>2</v>
      </c>
      <c r="D808" s="17"/>
      <c r="E808" s="24"/>
      <c r="F808" s="88"/>
      <c r="G808" s="27"/>
      <c r="H808" s="27"/>
      <c r="I808" s="27"/>
      <c r="J808" s="27"/>
      <c r="K808" s="27"/>
      <c r="L808" s="5">
        <v>0</v>
      </c>
      <c r="M808" s="5">
        <v>0</v>
      </c>
    </row>
    <row r="809" spans="1:13" s="6" customFormat="1" ht="12.75" customHeight="1" x14ac:dyDescent="0.25">
      <c r="A809" s="101" t="s">
        <v>658</v>
      </c>
      <c r="B809" s="21" t="s">
        <v>659</v>
      </c>
      <c r="C809" s="18" t="s">
        <v>2</v>
      </c>
      <c r="D809" s="17"/>
      <c r="E809" s="24"/>
      <c r="F809" s="88"/>
      <c r="G809" s="27"/>
      <c r="H809" s="27"/>
      <c r="I809" s="27"/>
      <c r="J809" s="27"/>
      <c r="K809" s="27"/>
      <c r="L809" s="5">
        <v>2.1989999999999998</v>
      </c>
      <c r="M809" s="5">
        <v>1.0599000000000001E-2</v>
      </c>
    </row>
    <row r="810" spans="1:13" s="6" customFormat="1" ht="12.75" customHeight="1" x14ac:dyDescent="0.25">
      <c r="A810" s="101" t="s">
        <v>660</v>
      </c>
      <c r="B810" s="21" t="s">
        <v>661</v>
      </c>
      <c r="C810" s="18" t="s">
        <v>2</v>
      </c>
      <c r="D810" s="17"/>
      <c r="E810" s="24"/>
      <c r="F810" s="88"/>
      <c r="G810" s="27"/>
      <c r="H810" s="27"/>
      <c r="I810" s="27"/>
      <c r="J810" s="27"/>
      <c r="K810" s="27"/>
      <c r="L810" s="5">
        <v>0.33200000000000002</v>
      </c>
      <c r="M810" s="5">
        <v>1.8630000000000001E-3</v>
      </c>
    </row>
    <row r="811" spans="1:13" s="6" customFormat="1" ht="12.75" customHeight="1" x14ac:dyDescent="0.25">
      <c r="A811" s="101" t="s">
        <v>662</v>
      </c>
      <c r="B811" s="21" t="s">
        <v>663</v>
      </c>
      <c r="C811" s="18" t="s">
        <v>2</v>
      </c>
      <c r="D811" s="17"/>
      <c r="E811" s="24"/>
      <c r="F811" s="88"/>
      <c r="G811" s="27"/>
      <c r="H811" s="27"/>
      <c r="I811" s="27"/>
      <c r="J811" s="27"/>
      <c r="K811" s="27"/>
      <c r="L811" s="5">
        <v>12.166</v>
      </c>
      <c r="M811" s="5">
        <v>4.5544000000000001E-2</v>
      </c>
    </row>
    <row r="812" spans="1:13" s="6" customFormat="1" ht="12.75" customHeight="1" x14ac:dyDescent="0.25">
      <c r="A812" s="101" t="s">
        <v>664</v>
      </c>
      <c r="B812" s="21" t="s">
        <v>665</v>
      </c>
      <c r="C812" s="18" t="s">
        <v>2</v>
      </c>
      <c r="D812" s="17"/>
      <c r="E812" s="24"/>
      <c r="F812" s="88"/>
      <c r="G812" s="27"/>
      <c r="H812" s="27"/>
      <c r="I812" s="27"/>
      <c r="J812" s="27"/>
      <c r="K812" s="27"/>
      <c r="L812" s="5">
        <v>0.247</v>
      </c>
      <c r="M812" s="5">
        <v>6.1890000000000001E-3</v>
      </c>
    </row>
    <row r="813" spans="1:13" s="6" customFormat="1" ht="12.75" customHeight="1" x14ac:dyDescent="0.25">
      <c r="A813" s="101" t="s">
        <v>666</v>
      </c>
      <c r="B813" s="21" t="s">
        <v>667</v>
      </c>
      <c r="C813" s="18" t="s">
        <v>2</v>
      </c>
      <c r="D813" s="17"/>
      <c r="E813" s="24"/>
      <c r="F813" s="88"/>
      <c r="G813" s="27"/>
      <c r="H813" s="27"/>
      <c r="I813" s="27"/>
      <c r="J813" s="27"/>
      <c r="K813" s="27"/>
      <c r="L813" s="5">
        <v>0.505</v>
      </c>
      <c r="M813" s="5">
        <v>1.2057E-2</v>
      </c>
    </row>
    <row r="814" spans="1:13" s="6" customFormat="1" ht="12.75" customHeight="1" x14ac:dyDescent="0.25">
      <c r="A814" s="101" t="s">
        <v>668</v>
      </c>
      <c r="B814" s="21" t="s">
        <v>669</v>
      </c>
      <c r="C814" s="18" t="s">
        <v>2</v>
      </c>
      <c r="D814" s="17"/>
      <c r="E814" s="24"/>
      <c r="F814" s="88"/>
      <c r="G814" s="27"/>
      <c r="H814" s="27"/>
      <c r="I814" s="27"/>
      <c r="J814" s="27"/>
      <c r="K814" s="27"/>
      <c r="L814" s="5">
        <v>3.4000000000000002E-2</v>
      </c>
      <c r="M814" s="5">
        <v>7.6800000000000002E-4</v>
      </c>
    </row>
    <row r="815" spans="1:13" s="6" customFormat="1" ht="12.75" customHeight="1" x14ac:dyDescent="0.25">
      <c r="A815" s="101" t="s">
        <v>670</v>
      </c>
      <c r="B815" s="21" t="s">
        <v>671</v>
      </c>
      <c r="C815" s="18" t="s">
        <v>2</v>
      </c>
      <c r="D815" s="17"/>
      <c r="E815" s="24"/>
      <c r="F815" s="88"/>
      <c r="G815" s="27"/>
      <c r="H815" s="27"/>
      <c r="I815" s="27"/>
      <c r="J815" s="27"/>
      <c r="K815" s="27"/>
      <c r="L815" s="5">
        <v>0.58799999999999997</v>
      </c>
      <c r="M815" s="5">
        <v>3.6289999999999998E-3</v>
      </c>
    </row>
    <row r="816" spans="1:13" s="6" customFormat="1" ht="12.75" customHeight="1" x14ac:dyDescent="0.25">
      <c r="A816" s="101" t="s">
        <v>672</v>
      </c>
      <c r="B816" s="21" t="s">
        <v>673</v>
      </c>
      <c r="C816" s="18" t="s">
        <v>2</v>
      </c>
      <c r="D816" s="17"/>
      <c r="E816" s="24"/>
      <c r="F816" s="88"/>
      <c r="G816" s="27"/>
      <c r="H816" s="27"/>
      <c r="I816" s="27"/>
      <c r="J816" s="27"/>
      <c r="K816" s="27"/>
      <c r="L816" s="5">
        <v>4.9000000000000002E-2</v>
      </c>
      <c r="M816" s="5">
        <v>4.7600000000000002E-4</v>
      </c>
    </row>
    <row r="817" spans="1:13" s="6" customFormat="1" ht="12.75" customHeight="1" x14ac:dyDescent="0.25">
      <c r="A817" s="101" t="s">
        <v>674</v>
      </c>
      <c r="B817" s="21" t="s">
        <v>675</v>
      </c>
      <c r="C817" s="18" t="s">
        <v>2</v>
      </c>
      <c r="D817" s="17"/>
      <c r="E817" s="24"/>
      <c r="F817" s="88"/>
      <c r="G817" s="27"/>
      <c r="H817" s="27"/>
      <c r="I817" s="27"/>
      <c r="J817" s="27"/>
      <c r="K817" s="27"/>
      <c r="L817" s="5">
        <v>2.1999999999999999E-2</v>
      </c>
      <c r="M817" s="5">
        <v>4.86E-4</v>
      </c>
    </row>
    <row r="818" spans="1:13" s="6" customFormat="1" ht="12.75" customHeight="1" x14ac:dyDescent="0.25">
      <c r="A818" s="101" t="s">
        <v>676</v>
      </c>
      <c r="B818" s="21" t="s">
        <v>677</v>
      </c>
      <c r="C818" s="18" t="s">
        <v>2</v>
      </c>
      <c r="D818" s="17"/>
      <c r="E818" s="24"/>
      <c r="F818" s="88"/>
      <c r="G818" s="27"/>
      <c r="H818" s="27"/>
      <c r="I818" s="27"/>
      <c r="J818" s="27"/>
      <c r="K818" s="27"/>
      <c r="L818" s="5">
        <v>5.7000000000000002E-2</v>
      </c>
      <c r="M818" s="5">
        <v>1.225E-3</v>
      </c>
    </row>
    <row r="819" spans="1:13" s="6" customFormat="1" ht="12.75" customHeight="1" x14ac:dyDescent="0.25">
      <c r="A819" s="101" t="s">
        <v>678</v>
      </c>
      <c r="B819" s="21" t="s">
        <v>679</v>
      </c>
      <c r="C819" s="18" t="s">
        <v>2</v>
      </c>
      <c r="D819" s="17"/>
      <c r="E819" s="24"/>
      <c r="F819" s="88"/>
      <c r="G819" s="27"/>
      <c r="H819" s="27"/>
      <c r="I819" s="27"/>
      <c r="J819" s="27"/>
      <c r="K819" s="27"/>
      <c r="L819" s="5">
        <v>1.0289999999999999</v>
      </c>
      <c r="M819" s="5">
        <v>1.7002E-2</v>
      </c>
    </row>
    <row r="820" spans="1:13" s="6" customFormat="1" ht="12.75" customHeight="1" x14ac:dyDescent="0.25">
      <c r="A820" s="101" t="s">
        <v>680</v>
      </c>
      <c r="B820" s="21" t="s">
        <v>681</v>
      </c>
      <c r="C820" s="18" t="s">
        <v>2</v>
      </c>
      <c r="D820" s="17"/>
      <c r="E820" s="24"/>
      <c r="F820" s="88"/>
      <c r="G820" s="27"/>
      <c r="H820" s="27"/>
      <c r="I820" s="27"/>
      <c r="J820" s="27"/>
      <c r="K820" s="27"/>
      <c r="L820" s="5">
        <v>10.409000000000001</v>
      </c>
      <c r="M820" s="5">
        <v>1.4330000000000001E-2</v>
      </c>
    </row>
    <row r="821" spans="1:13" s="6" customFormat="1" ht="12.75" customHeight="1" x14ac:dyDescent="0.25">
      <c r="A821" s="101" t="s">
        <v>682</v>
      </c>
      <c r="B821" s="21" t="s">
        <v>683</v>
      </c>
      <c r="C821" s="18" t="s">
        <v>2</v>
      </c>
      <c r="D821" s="17"/>
      <c r="E821" s="24"/>
      <c r="F821" s="88"/>
      <c r="G821" s="27"/>
      <c r="H821" s="27"/>
      <c r="I821" s="27"/>
      <c r="J821" s="27"/>
      <c r="K821" s="27"/>
      <c r="L821" s="5">
        <v>13.302</v>
      </c>
      <c r="M821" s="5">
        <v>2.4981E-2</v>
      </c>
    </row>
    <row r="822" spans="1:13" s="6" customFormat="1" ht="12.75" customHeight="1" x14ac:dyDescent="0.25">
      <c r="A822" s="101" t="s">
        <v>691</v>
      </c>
      <c r="B822" s="21" t="s">
        <v>692</v>
      </c>
      <c r="C822" s="18" t="s">
        <v>2</v>
      </c>
      <c r="D822" s="17"/>
      <c r="E822" s="24"/>
      <c r="F822" s="88"/>
      <c r="G822" s="27"/>
      <c r="H822" s="27"/>
      <c r="I822" s="27"/>
      <c r="J822" s="27"/>
      <c r="K822" s="27"/>
      <c r="L822" s="5">
        <v>1.093</v>
      </c>
      <c r="M822" s="5">
        <v>4.5339999999999998E-3</v>
      </c>
    </row>
    <row r="823" spans="1:13" s="6" customFormat="1" ht="12.75" customHeight="1" x14ac:dyDescent="0.25">
      <c r="A823" s="101" t="s">
        <v>693</v>
      </c>
      <c r="B823" s="21" t="s">
        <v>694</v>
      </c>
      <c r="C823" s="18" t="s">
        <v>2</v>
      </c>
      <c r="D823" s="17"/>
      <c r="E823" s="24"/>
      <c r="F823" s="88"/>
      <c r="G823" s="27"/>
      <c r="H823" s="27"/>
      <c r="I823" s="27"/>
      <c r="J823" s="27"/>
      <c r="K823" s="27"/>
      <c r="L823" s="5">
        <v>2.6659999999999999</v>
      </c>
      <c r="M823" s="5">
        <v>1.4171E-2</v>
      </c>
    </row>
    <row r="824" spans="1:13" s="6" customFormat="1" ht="12.75" customHeight="1" x14ac:dyDescent="0.25">
      <c r="A824" s="101" t="s">
        <v>695</v>
      </c>
      <c r="B824" s="21" t="s">
        <v>696</v>
      </c>
      <c r="C824" s="18" t="s">
        <v>2</v>
      </c>
      <c r="D824" s="17"/>
      <c r="E824" s="24"/>
      <c r="F824" s="88"/>
      <c r="G824" s="27"/>
      <c r="H824" s="27"/>
      <c r="I824" s="27"/>
      <c r="J824" s="27"/>
      <c r="K824" s="27"/>
      <c r="L824" s="5">
        <v>5.5E-2</v>
      </c>
      <c r="M824" s="5">
        <v>5.7399999999999997E-4</v>
      </c>
    </row>
    <row r="825" spans="1:13" s="6" customFormat="1" ht="12.75" customHeight="1" x14ac:dyDescent="0.25">
      <c r="A825" s="101" t="s">
        <v>697</v>
      </c>
      <c r="B825" s="21" t="s">
        <v>698</v>
      </c>
      <c r="C825" s="18" t="s">
        <v>2</v>
      </c>
      <c r="D825" s="17"/>
      <c r="E825" s="24"/>
      <c r="F825" s="88"/>
      <c r="G825" s="27"/>
      <c r="H825" s="27"/>
      <c r="I825" s="27"/>
      <c r="J825" s="27"/>
      <c r="K825" s="27"/>
      <c r="L825" s="5">
        <v>1.569</v>
      </c>
      <c r="M825" s="5">
        <v>7.9760000000000005E-3</v>
      </c>
    </row>
    <row r="826" spans="1:13" s="6" customFormat="1" ht="12.75" customHeight="1" x14ac:dyDescent="0.25">
      <c r="A826" s="101" t="s">
        <v>699</v>
      </c>
      <c r="B826" s="21" t="s">
        <v>700</v>
      </c>
      <c r="C826" s="18" t="s">
        <v>2</v>
      </c>
      <c r="D826" s="17"/>
      <c r="E826" s="24"/>
      <c r="F826" s="88"/>
      <c r="G826" s="27"/>
      <c r="H826" s="27"/>
      <c r="I826" s="27"/>
      <c r="J826" s="27"/>
      <c r="K826" s="27"/>
      <c r="L826" s="5">
        <v>1.9039999999999999</v>
      </c>
      <c r="M826" s="5">
        <v>7.6249999999999998E-3</v>
      </c>
    </row>
    <row r="827" spans="1:13" s="6" customFormat="1" ht="12.75" customHeight="1" x14ac:dyDescent="0.25">
      <c r="A827" s="101" t="s">
        <v>701</v>
      </c>
      <c r="B827" s="21" t="s">
        <v>702</v>
      </c>
      <c r="C827" s="18" t="s">
        <v>2</v>
      </c>
      <c r="D827" s="17"/>
      <c r="E827" s="24"/>
      <c r="F827" s="88"/>
      <c r="G827" s="27"/>
      <c r="H827" s="27"/>
      <c r="I827" s="27"/>
      <c r="J827" s="27"/>
      <c r="K827" s="27"/>
      <c r="L827" s="5">
        <v>12.082000000000001</v>
      </c>
      <c r="M827" s="5">
        <v>3.1965E-2</v>
      </c>
    </row>
    <row r="828" spans="1:13" s="6" customFormat="1" ht="12.75" customHeight="1" x14ac:dyDescent="0.25">
      <c r="A828" s="101" t="s">
        <v>703</v>
      </c>
      <c r="B828" s="21" t="s">
        <v>704</v>
      </c>
      <c r="C828" s="18" t="s">
        <v>2</v>
      </c>
      <c r="D828" s="17"/>
      <c r="E828" s="24"/>
      <c r="F828" s="88"/>
      <c r="G828" s="27"/>
      <c r="H828" s="27"/>
      <c r="I828" s="27"/>
      <c r="J828" s="27"/>
      <c r="K828" s="27"/>
      <c r="L828" s="5">
        <v>1.976</v>
      </c>
      <c r="M828" s="5">
        <v>8.2450000000000006E-3</v>
      </c>
    </row>
    <row r="829" spans="1:13" s="6" customFormat="1" ht="12.75" customHeight="1" x14ac:dyDescent="0.25">
      <c r="A829" s="101" t="s">
        <v>707</v>
      </c>
      <c r="B829" s="21" t="s">
        <v>708</v>
      </c>
      <c r="C829" s="18" t="s">
        <v>2</v>
      </c>
      <c r="D829" s="17"/>
      <c r="E829" s="24"/>
      <c r="F829" s="88"/>
      <c r="G829" s="27"/>
      <c r="H829" s="27"/>
      <c r="I829" s="27"/>
      <c r="J829" s="27"/>
      <c r="K829" s="27"/>
      <c r="L829" s="5">
        <v>82.575999999999993</v>
      </c>
      <c r="M829" s="5">
        <v>0.105434</v>
      </c>
    </row>
    <row r="830" spans="1:13" s="6" customFormat="1" ht="12.75" customHeight="1" x14ac:dyDescent="0.25">
      <c r="A830" s="101" t="s">
        <v>709</v>
      </c>
      <c r="B830" s="21" t="s">
        <v>710</v>
      </c>
      <c r="C830" s="18" t="s">
        <v>2</v>
      </c>
      <c r="D830" s="17"/>
      <c r="E830" s="24"/>
      <c r="F830" s="88"/>
      <c r="G830" s="27"/>
      <c r="H830" s="27"/>
      <c r="I830" s="27"/>
      <c r="J830" s="27"/>
      <c r="K830" s="27"/>
      <c r="L830" s="5">
        <v>10.019</v>
      </c>
      <c r="M830" s="5">
        <v>3.2475999999999998E-2</v>
      </c>
    </row>
    <row r="831" spans="1:13" s="6" customFormat="1" ht="12.75" customHeight="1" x14ac:dyDescent="0.25">
      <c r="A831" s="101" t="s">
        <v>721</v>
      </c>
      <c r="B831" s="21" t="s">
        <v>722</v>
      </c>
      <c r="C831" s="18" t="s">
        <v>2</v>
      </c>
      <c r="D831" s="17"/>
      <c r="E831" s="24"/>
      <c r="F831" s="88"/>
      <c r="G831" s="27"/>
      <c r="H831" s="27"/>
      <c r="I831" s="27"/>
      <c r="J831" s="27"/>
      <c r="K831" s="27"/>
      <c r="L831" s="5">
        <v>0.4</v>
      </c>
      <c r="M831" s="5">
        <v>2.0000000000000001E-4</v>
      </c>
    </row>
    <row r="832" spans="1:13" s="6" customFormat="1" ht="12.75" customHeight="1" x14ac:dyDescent="0.25">
      <c r="A832" s="101" t="s">
        <v>725</v>
      </c>
      <c r="B832" s="21" t="s">
        <v>726</v>
      </c>
      <c r="C832" s="18" t="s">
        <v>2</v>
      </c>
      <c r="D832" s="17"/>
      <c r="E832" s="24"/>
      <c r="F832" s="88"/>
      <c r="G832" s="27"/>
      <c r="H832" s="27"/>
      <c r="I832" s="27"/>
      <c r="J832" s="27"/>
      <c r="K832" s="27"/>
      <c r="L832" s="5">
        <v>0</v>
      </c>
      <c r="M832" s="5">
        <v>0</v>
      </c>
    </row>
    <row r="833" spans="1:13" s="6" customFormat="1" ht="12.75" customHeight="1" x14ac:dyDescent="0.25">
      <c r="A833" s="101" t="s">
        <v>739</v>
      </c>
      <c r="B833" s="21" t="s">
        <v>740</v>
      </c>
      <c r="C833" s="18" t="s">
        <v>2</v>
      </c>
      <c r="D833" s="17"/>
      <c r="E833" s="24"/>
      <c r="F833" s="88"/>
      <c r="G833" s="27"/>
      <c r="H833" s="27"/>
      <c r="I833" s="27"/>
      <c r="J833" s="27"/>
      <c r="K833" s="27"/>
      <c r="L833" s="5">
        <v>0</v>
      </c>
      <c r="M833" s="5">
        <v>0</v>
      </c>
    </row>
    <row r="834" spans="1:13" s="6" customFormat="1" ht="12.75" customHeight="1" x14ac:dyDescent="0.25">
      <c r="A834" s="101" t="s">
        <v>741</v>
      </c>
      <c r="B834" s="21" t="s">
        <v>742</v>
      </c>
      <c r="C834" s="18" t="s">
        <v>2</v>
      </c>
      <c r="D834" s="17"/>
      <c r="E834" s="24"/>
      <c r="F834" s="88"/>
      <c r="G834" s="27"/>
      <c r="H834" s="27"/>
      <c r="I834" s="27"/>
      <c r="J834" s="27"/>
      <c r="K834" s="27"/>
      <c r="L834" s="5">
        <v>0</v>
      </c>
      <c r="M834" s="5">
        <v>0</v>
      </c>
    </row>
    <row r="835" spans="1:13" s="6" customFormat="1" ht="12.75" customHeight="1" x14ac:dyDescent="0.25">
      <c r="A835" s="101" t="s">
        <v>751</v>
      </c>
      <c r="B835" s="21" t="s">
        <v>752</v>
      </c>
      <c r="C835" s="18" t="s">
        <v>2</v>
      </c>
      <c r="D835" s="17"/>
      <c r="E835" s="24"/>
      <c r="F835" s="88"/>
      <c r="G835" s="27"/>
      <c r="H835" s="27"/>
      <c r="I835" s="27"/>
      <c r="J835" s="27"/>
      <c r="K835" s="27"/>
      <c r="L835" s="5">
        <v>6</v>
      </c>
      <c r="M835" s="5">
        <v>6.8129999999999996E-3</v>
      </c>
    </row>
    <row r="836" spans="1:13" s="6" customFormat="1" ht="12.75" customHeight="1" x14ac:dyDescent="0.25">
      <c r="A836" s="101" t="s">
        <v>2112</v>
      </c>
      <c r="B836" s="21" t="s">
        <v>2113</v>
      </c>
      <c r="C836" s="18" t="s">
        <v>2</v>
      </c>
      <c r="D836" s="17"/>
      <c r="E836" s="24"/>
      <c r="F836" s="88"/>
      <c r="G836" s="27"/>
      <c r="H836" s="27"/>
      <c r="I836" s="27"/>
      <c r="J836" s="27"/>
      <c r="K836" s="27"/>
      <c r="L836" s="5">
        <v>0</v>
      </c>
      <c r="M836" s="5">
        <v>0</v>
      </c>
    </row>
    <row r="837" spans="1:13" s="6" customFormat="1" ht="12.75" customHeight="1" x14ac:dyDescent="0.25">
      <c r="A837" s="101" t="s">
        <v>753</v>
      </c>
      <c r="B837" s="21" t="s">
        <v>754</v>
      </c>
      <c r="C837" s="18" t="s">
        <v>2</v>
      </c>
      <c r="D837" s="17"/>
      <c r="E837" s="24"/>
      <c r="F837" s="88"/>
      <c r="G837" s="27"/>
      <c r="H837" s="27"/>
      <c r="I837" s="27"/>
      <c r="J837" s="27"/>
      <c r="K837" s="27"/>
      <c r="L837" s="5">
        <v>0</v>
      </c>
      <c r="M837" s="5">
        <v>0</v>
      </c>
    </row>
    <row r="838" spans="1:13" s="6" customFormat="1" ht="12.75" customHeight="1" x14ac:dyDescent="0.25">
      <c r="A838" s="101" t="s">
        <v>2114</v>
      </c>
      <c r="B838" s="21" t="s">
        <v>2115</v>
      </c>
      <c r="C838" s="18" t="s">
        <v>2</v>
      </c>
      <c r="D838" s="17"/>
      <c r="E838" s="24"/>
      <c r="F838" s="88"/>
      <c r="G838" s="27"/>
      <c r="H838" s="27"/>
      <c r="I838" s="27"/>
      <c r="J838" s="27"/>
      <c r="K838" s="27"/>
      <c r="L838" s="5">
        <v>0</v>
      </c>
      <c r="M838" s="5">
        <v>0</v>
      </c>
    </row>
    <row r="839" spans="1:13" s="6" customFormat="1" ht="12.75" customHeight="1" x14ac:dyDescent="0.25">
      <c r="A839" s="101" t="s">
        <v>2116</v>
      </c>
      <c r="B839" s="21" t="s">
        <v>2117</v>
      </c>
      <c r="C839" s="18" t="s">
        <v>2</v>
      </c>
      <c r="D839" s="17"/>
      <c r="E839" s="24"/>
      <c r="F839" s="88"/>
      <c r="G839" s="27"/>
      <c r="H839" s="27"/>
      <c r="I839" s="27"/>
      <c r="J839" s="27"/>
      <c r="K839" s="27"/>
      <c r="L839" s="5">
        <v>0</v>
      </c>
      <c r="M839" s="5">
        <v>0</v>
      </c>
    </row>
    <row r="840" spans="1:13" s="6" customFormat="1" ht="12.75" customHeight="1" x14ac:dyDescent="0.25">
      <c r="A840" s="101" t="s">
        <v>755</v>
      </c>
      <c r="B840" s="21" t="s">
        <v>756</v>
      </c>
      <c r="C840" s="18" t="s">
        <v>2</v>
      </c>
      <c r="D840" s="17"/>
      <c r="E840" s="24"/>
      <c r="F840" s="88"/>
      <c r="G840" s="27"/>
      <c r="H840" s="27"/>
      <c r="I840" s="27"/>
      <c r="J840" s="27"/>
      <c r="K840" s="27"/>
      <c r="L840" s="5">
        <v>4.9989999999999997</v>
      </c>
      <c r="M840" s="5">
        <v>5.6309999999999997E-3</v>
      </c>
    </row>
    <row r="841" spans="1:13" s="6" customFormat="1" ht="12.75" customHeight="1" x14ac:dyDescent="0.25">
      <c r="A841" s="101" t="s">
        <v>757</v>
      </c>
      <c r="B841" s="21" t="s">
        <v>758</v>
      </c>
      <c r="C841" s="18" t="s">
        <v>2</v>
      </c>
      <c r="D841" s="17"/>
      <c r="E841" s="24"/>
      <c r="F841" s="88"/>
      <c r="G841" s="27"/>
      <c r="H841" s="27"/>
      <c r="I841" s="27"/>
      <c r="J841" s="27"/>
      <c r="K841" s="27"/>
      <c r="L841" s="5">
        <v>0</v>
      </c>
      <c r="M841" s="5">
        <v>0</v>
      </c>
    </row>
    <row r="842" spans="1:13" s="6" customFormat="1" ht="12.75" customHeight="1" x14ac:dyDescent="0.25">
      <c r="A842" s="101" t="s">
        <v>759</v>
      </c>
      <c r="B842" s="21" t="s">
        <v>760</v>
      </c>
      <c r="C842" s="18" t="s">
        <v>2</v>
      </c>
      <c r="D842" s="17"/>
      <c r="E842" s="24"/>
      <c r="F842" s="88"/>
      <c r="G842" s="27"/>
      <c r="H842" s="27"/>
      <c r="I842" s="27"/>
      <c r="J842" s="27"/>
      <c r="K842" s="27"/>
      <c r="L842" s="5">
        <v>0</v>
      </c>
      <c r="M842" s="5">
        <v>0</v>
      </c>
    </row>
    <row r="843" spans="1:13" s="6" customFormat="1" ht="12.75" customHeight="1" x14ac:dyDescent="0.25">
      <c r="A843" s="101" t="s">
        <v>761</v>
      </c>
      <c r="B843" s="21" t="s">
        <v>762</v>
      </c>
      <c r="C843" s="18" t="s">
        <v>2</v>
      </c>
      <c r="D843" s="17"/>
      <c r="E843" s="24"/>
      <c r="F843" s="88"/>
      <c r="G843" s="27"/>
      <c r="H843" s="27"/>
      <c r="I843" s="27"/>
      <c r="J843" s="27"/>
      <c r="K843" s="27"/>
      <c r="L843" s="5">
        <v>1</v>
      </c>
      <c r="M843" s="5">
        <v>9.6599999999999995E-4</v>
      </c>
    </row>
    <row r="844" spans="1:13" s="6" customFormat="1" ht="12.75" customHeight="1" x14ac:dyDescent="0.25">
      <c r="A844" s="101" t="s">
        <v>2118</v>
      </c>
      <c r="B844" s="21" t="s">
        <v>2119</v>
      </c>
      <c r="C844" s="18" t="s">
        <v>2</v>
      </c>
      <c r="D844" s="17"/>
      <c r="E844" s="24"/>
      <c r="F844" s="88"/>
      <c r="G844" s="27"/>
      <c r="H844" s="27"/>
      <c r="I844" s="27"/>
      <c r="J844" s="27"/>
      <c r="K844" s="27"/>
      <c r="L844" s="5">
        <v>0</v>
      </c>
      <c r="M844" s="5">
        <v>0</v>
      </c>
    </row>
    <row r="845" spans="1:13" s="6" customFormat="1" ht="12.75" customHeight="1" x14ac:dyDescent="0.25">
      <c r="A845" s="101" t="s">
        <v>763</v>
      </c>
      <c r="B845" s="21" t="s">
        <v>764</v>
      </c>
      <c r="C845" s="18" t="s">
        <v>2</v>
      </c>
      <c r="D845" s="17"/>
      <c r="E845" s="24"/>
      <c r="F845" s="88"/>
      <c r="G845" s="27"/>
      <c r="H845" s="27"/>
      <c r="I845" s="27"/>
      <c r="J845" s="27"/>
      <c r="K845" s="27"/>
      <c r="L845" s="5">
        <v>0</v>
      </c>
      <c r="M845" s="5">
        <v>0</v>
      </c>
    </row>
    <row r="846" spans="1:13" s="6" customFormat="1" ht="12.75" customHeight="1" x14ac:dyDescent="0.25">
      <c r="A846" s="101" t="s">
        <v>2120</v>
      </c>
      <c r="B846" s="21" t="s">
        <v>2121</v>
      </c>
      <c r="C846" s="18" t="s">
        <v>2</v>
      </c>
      <c r="D846" s="17"/>
      <c r="E846" s="24"/>
      <c r="F846" s="88"/>
      <c r="G846" s="27"/>
      <c r="H846" s="27"/>
      <c r="I846" s="27"/>
      <c r="J846" s="27"/>
      <c r="K846" s="27"/>
      <c r="L846" s="5">
        <v>0</v>
      </c>
      <c r="M846" s="5">
        <v>0</v>
      </c>
    </row>
    <row r="847" spans="1:13" s="6" customFormat="1" ht="12.75" customHeight="1" x14ac:dyDescent="0.25">
      <c r="A847" s="101" t="s">
        <v>765</v>
      </c>
      <c r="B847" s="21" t="s">
        <v>766</v>
      </c>
      <c r="C847" s="18" t="s">
        <v>2</v>
      </c>
      <c r="D847" s="17"/>
      <c r="E847" s="24"/>
      <c r="F847" s="88"/>
      <c r="G847" s="27"/>
      <c r="H847" s="27"/>
      <c r="I847" s="27"/>
      <c r="J847" s="27"/>
      <c r="K847" s="27"/>
      <c r="L847" s="5">
        <v>0</v>
      </c>
      <c r="M847" s="5">
        <v>0</v>
      </c>
    </row>
    <row r="848" spans="1:13" s="6" customFormat="1" ht="12.75" customHeight="1" x14ac:dyDescent="0.25">
      <c r="A848" s="101" t="s">
        <v>769</v>
      </c>
      <c r="B848" s="21" t="s">
        <v>770</v>
      </c>
      <c r="C848" s="18" t="s">
        <v>2</v>
      </c>
      <c r="D848" s="17"/>
      <c r="E848" s="24"/>
      <c r="F848" s="88"/>
      <c r="G848" s="27"/>
      <c r="H848" s="27"/>
      <c r="I848" s="27"/>
      <c r="J848" s="27"/>
      <c r="K848" s="27"/>
      <c r="L848" s="5">
        <v>0</v>
      </c>
      <c r="M848" s="5">
        <v>0</v>
      </c>
    </row>
    <row r="849" spans="1:13" s="6" customFormat="1" ht="12.75" customHeight="1" x14ac:dyDescent="0.25">
      <c r="A849" s="101" t="s">
        <v>2122</v>
      </c>
      <c r="B849" s="21" t="s">
        <v>2123</v>
      </c>
      <c r="C849" s="18" t="s">
        <v>2</v>
      </c>
      <c r="D849" s="17"/>
      <c r="E849" s="24"/>
      <c r="F849" s="88"/>
      <c r="G849" s="27"/>
      <c r="H849" s="27"/>
      <c r="I849" s="27"/>
      <c r="J849" s="27"/>
      <c r="K849" s="27"/>
      <c r="L849" s="5">
        <v>0</v>
      </c>
      <c r="M849" s="5">
        <v>0</v>
      </c>
    </row>
    <row r="850" spans="1:13" s="6" customFormat="1" ht="12.75" customHeight="1" x14ac:dyDescent="0.25">
      <c r="A850" s="101" t="s">
        <v>771</v>
      </c>
      <c r="B850" s="21" t="s">
        <v>772</v>
      </c>
      <c r="C850" s="18" t="s">
        <v>2</v>
      </c>
      <c r="D850" s="17"/>
      <c r="E850" s="24"/>
      <c r="F850" s="88"/>
      <c r="G850" s="27"/>
      <c r="H850" s="27"/>
      <c r="I850" s="27"/>
      <c r="J850" s="27"/>
      <c r="K850" s="27"/>
      <c r="L850" s="5">
        <v>1.92</v>
      </c>
      <c r="M850" s="5">
        <v>2.323E-3</v>
      </c>
    </row>
    <row r="851" spans="1:13" s="6" customFormat="1" ht="12.75" customHeight="1" x14ac:dyDescent="0.25">
      <c r="A851" s="101" t="s">
        <v>773</v>
      </c>
      <c r="B851" s="21" t="s">
        <v>774</v>
      </c>
      <c r="C851" s="18" t="s">
        <v>2</v>
      </c>
      <c r="D851" s="17"/>
      <c r="E851" s="24"/>
      <c r="F851" s="88"/>
      <c r="G851" s="27"/>
      <c r="H851" s="27"/>
      <c r="I851" s="27"/>
      <c r="J851" s="27"/>
      <c r="K851" s="27"/>
      <c r="L851" s="5">
        <v>3.1429999999999998</v>
      </c>
      <c r="M851" s="5">
        <v>4.0689999999999997E-3</v>
      </c>
    </row>
    <row r="852" spans="1:13" s="6" customFormat="1" ht="12.75" customHeight="1" x14ac:dyDescent="0.25">
      <c r="A852" s="101" t="s">
        <v>2124</v>
      </c>
      <c r="B852" s="21" t="s">
        <v>2125</v>
      </c>
      <c r="C852" s="18" t="s">
        <v>2</v>
      </c>
      <c r="D852" s="17"/>
      <c r="E852" s="24"/>
      <c r="F852" s="88"/>
      <c r="G852" s="27"/>
      <c r="H852" s="27"/>
      <c r="I852" s="27"/>
      <c r="J852" s="27"/>
      <c r="K852" s="27"/>
      <c r="L852" s="5">
        <v>0</v>
      </c>
      <c r="M852" s="5">
        <v>0</v>
      </c>
    </row>
    <row r="853" spans="1:13" s="6" customFormat="1" ht="12.75" customHeight="1" x14ac:dyDescent="0.25">
      <c r="A853" s="101" t="s">
        <v>2126</v>
      </c>
      <c r="B853" s="21" t="s">
        <v>2127</v>
      </c>
      <c r="C853" s="18" t="s">
        <v>2</v>
      </c>
      <c r="D853" s="17"/>
      <c r="E853" s="24"/>
      <c r="F853" s="88"/>
      <c r="G853" s="27"/>
      <c r="H853" s="27"/>
      <c r="I853" s="27"/>
      <c r="J853" s="27"/>
      <c r="K853" s="27"/>
      <c r="L853" s="5">
        <v>0</v>
      </c>
      <c r="M853" s="5">
        <v>0</v>
      </c>
    </row>
    <row r="854" spans="1:13" s="6" customFormat="1" ht="12.75" customHeight="1" x14ac:dyDescent="0.25">
      <c r="A854" s="101" t="s">
        <v>2128</v>
      </c>
      <c r="B854" s="21" t="s">
        <v>2129</v>
      </c>
      <c r="C854" s="18" t="s">
        <v>2</v>
      </c>
      <c r="D854" s="17"/>
      <c r="E854" s="24"/>
      <c r="F854" s="88"/>
      <c r="G854" s="27"/>
      <c r="H854" s="27"/>
      <c r="I854" s="27"/>
      <c r="J854" s="27"/>
      <c r="K854" s="27"/>
      <c r="L854" s="5">
        <v>0</v>
      </c>
      <c r="M854" s="5">
        <v>0</v>
      </c>
    </row>
    <row r="855" spans="1:13" s="6" customFormat="1" ht="12.75" customHeight="1" x14ac:dyDescent="0.25">
      <c r="A855" s="101" t="s">
        <v>775</v>
      </c>
      <c r="B855" s="21" t="s">
        <v>776</v>
      </c>
      <c r="C855" s="18" t="s">
        <v>2</v>
      </c>
      <c r="D855" s="17"/>
      <c r="E855" s="24"/>
      <c r="F855" s="88"/>
      <c r="G855" s="27"/>
      <c r="H855" s="27"/>
      <c r="I855" s="27"/>
      <c r="J855" s="27"/>
      <c r="K855" s="27"/>
      <c r="L855" s="5">
        <v>6.16</v>
      </c>
      <c r="M855" s="5">
        <v>7.5969999999999996E-3</v>
      </c>
    </row>
    <row r="856" spans="1:13" s="6" customFormat="1" ht="12.75" customHeight="1" x14ac:dyDescent="0.25">
      <c r="A856" s="101" t="s">
        <v>777</v>
      </c>
      <c r="B856" s="21" t="s">
        <v>778</v>
      </c>
      <c r="C856" s="18" t="s">
        <v>2</v>
      </c>
      <c r="D856" s="17"/>
      <c r="E856" s="24"/>
      <c r="F856" s="88"/>
      <c r="G856" s="27"/>
      <c r="H856" s="27"/>
      <c r="I856" s="27"/>
      <c r="J856" s="27"/>
      <c r="K856" s="27"/>
      <c r="L856" s="5">
        <v>0</v>
      </c>
      <c r="M856" s="5">
        <v>0</v>
      </c>
    </row>
    <row r="857" spans="1:13" s="6" customFormat="1" ht="12.75" customHeight="1" x14ac:dyDescent="0.25">
      <c r="A857" s="101" t="s">
        <v>2130</v>
      </c>
      <c r="B857" s="21" t="s">
        <v>2131</v>
      </c>
      <c r="C857" s="18" t="s">
        <v>2</v>
      </c>
      <c r="D857" s="17"/>
      <c r="E857" s="24"/>
      <c r="F857" s="88"/>
      <c r="G857" s="27"/>
      <c r="H857" s="27"/>
      <c r="I857" s="27"/>
      <c r="J857" s="27"/>
      <c r="K857" s="27"/>
      <c r="L857" s="5">
        <v>0</v>
      </c>
      <c r="M857" s="5">
        <v>0</v>
      </c>
    </row>
    <row r="858" spans="1:13" s="6" customFormat="1" ht="12.75" customHeight="1" x14ac:dyDescent="0.25">
      <c r="A858" s="101" t="s">
        <v>2132</v>
      </c>
      <c r="B858" s="21" t="s">
        <v>2133</v>
      </c>
      <c r="C858" s="18" t="s">
        <v>2</v>
      </c>
      <c r="D858" s="17"/>
      <c r="E858" s="24"/>
      <c r="F858" s="88"/>
      <c r="G858" s="27"/>
      <c r="H858" s="27"/>
      <c r="I858" s="27"/>
      <c r="J858" s="27"/>
      <c r="K858" s="27"/>
      <c r="L858" s="5">
        <v>0</v>
      </c>
      <c r="M858" s="5">
        <v>0</v>
      </c>
    </row>
    <row r="859" spans="1:13" s="6" customFormat="1" ht="12.75" customHeight="1" x14ac:dyDescent="0.25">
      <c r="A859" s="101" t="s">
        <v>2134</v>
      </c>
      <c r="B859" s="21" t="s">
        <v>2135</v>
      </c>
      <c r="C859" s="18" t="s">
        <v>2</v>
      </c>
      <c r="D859" s="17"/>
      <c r="E859" s="24"/>
      <c r="F859" s="88"/>
      <c r="G859" s="27"/>
      <c r="H859" s="27"/>
      <c r="I859" s="27"/>
      <c r="J859" s="27"/>
      <c r="K859" s="27"/>
      <c r="L859" s="5">
        <v>0</v>
      </c>
      <c r="M859" s="5">
        <v>0</v>
      </c>
    </row>
    <row r="860" spans="1:13" s="6" customFormat="1" ht="12.75" customHeight="1" x14ac:dyDescent="0.25">
      <c r="A860" s="101" t="s">
        <v>779</v>
      </c>
      <c r="B860" s="21" t="s">
        <v>780</v>
      </c>
      <c r="C860" s="18" t="s">
        <v>2</v>
      </c>
      <c r="D860" s="17"/>
      <c r="E860" s="24"/>
      <c r="F860" s="88"/>
      <c r="G860" s="27"/>
      <c r="H860" s="27"/>
      <c r="I860" s="27"/>
      <c r="J860" s="27"/>
      <c r="K860" s="27"/>
      <c r="L860" s="5">
        <v>0</v>
      </c>
      <c r="M860" s="5">
        <v>0</v>
      </c>
    </row>
    <row r="861" spans="1:13" s="6" customFormat="1" ht="12.75" customHeight="1" x14ac:dyDescent="0.25">
      <c r="A861" s="101" t="s">
        <v>791</v>
      </c>
      <c r="B861" s="21" t="s">
        <v>792</v>
      </c>
      <c r="C861" s="18" t="s">
        <v>2</v>
      </c>
      <c r="D861" s="17"/>
      <c r="E861" s="24"/>
      <c r="F861" s="88"/>
      <c r="G861" s="27"/>
      <c r="H861" s="27"/>
      <c r="I861" s="27"/>
      <c r="J861" s="27"/>
      <c r="K861" s="27"/>
      <c r="L861" s="5">
        <v>0</v>
      </c>
      <c r="M861" s="5">
        <v>0</v>
      </c>
    </row>
    <row r="862" spans="1:13" s="6" customFormat="1" ht="12.75" customHeight="1" x14ac:dyDescent="0.25">
      <c r="A862" s="101" t="s">
        <v>793</v>
      </c>
      <c r="B862" s="21" t="s">
        <v>794</v>
      </c>
      <c r="C862" s="18" t="s">
        <v>2</v>
      </c>
      <c r="D862" s="17"/>
      <c r="E862" s="24"/>
      <c r="F862" s="88"/>
      <c r="G862" s="27"/>
      <c r="H862" s="27"/>
      <c r="I862" s="27"/>
      <c r="J862" s="27"/>
      <c r="K862" s="27"/>
      <c r="L862" s="5">
        <v>0</v>
      </c>
      <c r="M862" s="5">
        <v>0</v>
      </c>
    </row>
    <row r="863" spans="1:13" s="6" customFormat="1" ht="12.75" customHeight="1" x14ac:dyDescent="0.25">
      <c r="A863" s="101" t="s">
        <v>795</v>
      </c>
      <c r="B863" s="21" t="s">
        <v>796</v>
      </c>
      <c r="C863" s="18" t="s">
        <v>2</v>
      </c>
      <c r="D863" s="17"/>
      <c r="E863" s="24"/>
      <c r="F863" s="88"/>
      <c r="G863" s="27"/>
      <c r="H863" s="27"/>
      <c r="I863" s="27"/>
      <c r="J863" s="27"/>
      <c r="K863" s="27"/>
      <c r="L863" s="5">
        <v>0</v>
      </c>
      <c r="M863" s="5">
        <v>0</v>
      </c>
    </row>
    <row r="864" spans="1:13" s="6" customFormat="1" ht="12.75" customHeight="1" x14ac:dyDescent="0.25">
      <c r="A864" s="101" t="s">
        <v>797</v>
      </c>
      <c r="B864" s="21" t="s">
        <v>798</v>
      </c>
      <c r="C864" s="18" t="s">
        <v>2</v>
      </c>
      <c r="D864" s="17"/>
      <c r="E864" s="24"/>
      <c r="F864" s="88"/>
      <c r="G864" s="27"/>
      <c r="H864" s="27"/>
      <c r="I864" s="27"/>
      <c r="J864" s="27"/>
      <c r="K864" s="27"/>
      <c r="L864" s="5">
        <v>0</v>
      </c>
      <c r="M864" s="5">
        <v>0</v>
      </c>
    </row>
    <row r="865" spans="1:13" s="6" customFormat="1" ht="12.75" customHeight="1" x14ac:dyDescent="0.25">
      <c r="A865" s="101" t="s">
        <v>799</v>
      </c>
      <c r="B865" s="21" t="s">
        <v>800</v>
      </c>
      <c r="C865" s="18" t="s">
        <v>2</v>
      </c>
      <c r="D865" s="17"/>
      <c r="E865" s="24"/>
      <c r="F865" s="88"/>
      <c r="G865" s="27"/>
      <c r="H865" s="27"/>
      <c r="I865" s="27"/>
      <c r="J865" s="27"/>
      <c r="K865" s="27"/>
      <c r="L865" s="5">
        <v>0</v>
      </c>
      <c r="M865" s="5">
        <v>0</v>
      </c>
    </row>
    <row r="866" spans="1:13" s="6" customFormat="1" ht="12.75" customHeight="1" x14ac:dyDescent="0.25">
      <c r="A866" s="101" t="s">
        <v>2136</v>
      </c>
      <c r="B866" s="21" t="s">
        <v>2137</v>
      </c>
      <c r="C866" s="18" t="s">
        <v>2</v>
      </c>
      <c r="D866" s="17"/>
      <c r="E866" s="24"/>
      <c r="F866" s="88"/>
      <c r="G866" s="27"/>
      <c r="H866" s="27"/>
      <c r="I866" s="27"/>
      <c r="J866" s="27"/>
      <c r="K866" s="27"/>
      <c r="L866" s="5">
        <v>0</v>
      </c>
      <c r="M866" s="5">
        <v>0</v>
      </c>
    </row>
    <row r="867" spans="1:13" s="6" customFormat="1" ht="12.75" customHeight="1" x14ac:dyDescent="0.25">
      <c r="A867" s="101" t="s">
        <v>801</v>
      </c>
      <c r="B867" s="21" t="s">
        <v>802</v>
      </c>
      <c r="C867" s="18" t="s">
        <v>2</v>
      </c>
      <c r="D867" s="17"/>
      <c r="E867" s="24"/>
      <c r="F867" s="88"/>
      <c r="G867" s="27"/>
      <c r="H867" s="27"/>
      <c r="I867" s="27"/>
      <c r="J867" s="27"/>
      <c r="K867" s="27"/>
      <c r="L867" s="5">
        <v>0</v>
      </c>
      <c r="M867" s="5">
        <v>0</v>
      </c>
    </row>
    <row r="868" spans="1:13" s="6" customFormat="1" ht="12.75" customHeight="1" x14ac:dyDescent="0.25">
      <c r="A868" s="101" t="s">
        <v>803</v>
      </c>
      <c r="B868" s="21" t="s">
        <v>804</v>
      </c>
      <c r="C868" s="18" t="s">
        <v>2</v>
      </c>
      <c r="D868" s="17"/>
      <c r="E868" s="24"/>
      <c r="F868" s="88"/>
      <c r="G868" s="27"/>
      <c r="H868" s="27"/>
      <c r="I868" s="27"/>
      <c r="J868" s="27"/>
      <c r="K868" s="27"/>
      <c r="L868" s="5">
        <v>0</v>
      </c>
      <c r="M868" s="5">
        <v>0</v>
      </c>
    </row>
    <row r="869" spans="1:13" s="6" customFormat="1" ht="12.75" customHeight="1" x14ac:dyDescent="0.25">
      <c r="A869" s="101" t="s">
        <v>805</v>
      </c>
      <c r="B869" s="21" t="s">
        <v>806</v>
      </c>
      <c r="C869" s="18" t="s">
        <v>2</v>
      </c>
      <c r="D869" s="17"/>
      <c r="E869" s="24"/>
      <c r="F869" s="88"/>
      <c r="G869" s="27"/>
      <c r="H869" s="27"/>
      <c r="I869" s="27"/>
      <c r="J869" s="27"/>
      <c r="K869" s="27"/>
      <c r="L869" s="5">
        <v>8.2970000000000006</v>
      </c>
      <c r="M869" s="5">
        <v>5.2909999999999997E-3</v>
      </c>
    </row>
    <row r="870" spans="1:13" s="6" customFormat="1" ht="12.75" customHeight="1" x14ac:dyDescent="0.25">
      <c r="A870" s="101" t="s">
        <v>2138</v>
      </c>
      <c r="B870" s="21" t="s">
        <v>2139</v>
      </c>
      <c r="C870" s="18" t="s">
        <v>2</v>
      </c>
      <c r="D870" s="17"/>
      <c r="E870" s="24"/>
      <c r="F870" s="88"/>
      <c r="G870" s="27"/>
      <c r="H870" s="27"/>
      <c r="I870" s="27"/>
      <c r="J870" s="27"/>
      <c r="K870" s="27"/>
      <c r="L870" s="5">
        <v>0</v>
      </c>
      <c r="M870" s="5">
        <v>0</v>
      </c>
    </row>
    <row r="871" spans="1:13" s="6" customFormat="1" ht="12.75" customHeight="1" x14ac:dyDescent="0.25">
      <c r="A871" s="101" t="s">
        <v>809</v>
      </c>
      <c r="B871" s="21" t="s">
        <v>810</v>
      </c>
      <c r="C871" s="18" t="s">
        <v>2</v>
      </c>
      <c r="D871" s="17"/>
      <c r="E871" s="24"/>
      <c r="F871" s="88"/>
      <c r="G871" s="27"/>
      <c r="H871" s="27"/>
      <c r="I871" s="27"/>
      <c r="J871" s="27"/>
      <c r="K871" s="27"/>
      <c r="L871" s="5">
        <v>11.664</v>
      </c>
      <c r="M871" s="5">
        <v>8.9350000000000002E-3</v>
      </c>
    </row>
    <row r="872" spans="1:13" s="6" customFormat="1" ht="12.75" customHeight="1" x14ac:dyDescent="0.25">
      <c r="A872" s="101" t="s">
        <v>2140</v>
      </c>
      <c r="B872" s="21" t="s">
        <v>2141</v>
      </c>
      <c r="C872" s="18" t="s">
        <v>2</v>
      </c>
      <c r="D872" s="17"/>
      <c r="E872" s="24"/>
      <c r="F872" s="88"/>
      <c r="G872" s="27"/>
      <c r="H872" s="27"/>
      <c r="I872" s="27"/>
      <c r="J872" s="27"/>
      <c r="K872" s="27"/>
      <c r="L872" s="5">
        <v>0</v>
      </c>
      <c r="M872" s="5">
        <v>0</v>
      </c>
    </row>
    <row r="873" spans="1:13" s="6" customFormat="1" ht="12.75" customHeight="1" x14ac:dyDescent="0.25">
      <c r="A873" s="101" t="s">
        <v>813</v>
      </c>
      <c r="B873" s="21" t="s">
        <v>814</v>
      </c>
      <c r="C873" s="18" t="s">
        <v>2</v>
      </c>
      <c r="D873" s="17"/>
      <c r="E873" s="24"/>
      <c r="F873" s="88"/>
      <c r="G873" s="27"/>
      <c r="H873" s="27"/>
      <c r="I873" s="27"/>
      <c r="J873" s="27"/>
      <c r="K873" s="27"/>
      <c r="L873" s="5">
        <v>0</v>
      </c>
      <c r="M873" s="5">
        <v>0</v>
      </c>
    </row>
    <row r="874" spans="1:13" s="6" customFormat="1" ht="12.75" customHeight="1" x14ac:dyDescent="0.25">
      <c r="A874" s="101" t="s">
        <v>817</v>
      </c>
      <c r="B874" s="21" t="s">
        <v>818</v>
      </c>
      <c r="C874" s="18" t="s">
        <v>2</v>
      </c>
      <c r="D874" s="17"/>
      <c r="E874" s="24"/>
      <c r="F874" s="88"/>
      <c r="G874" s="27"/>
      <c r="H874" s="27"/>
      <c r="I874" s="27"/>
      <c r="J874" s="27"/>
      <c r="K874" s="27"/>
      <c r="L874" s="5">
        <v>0</v>
      </c>
      <c r="M874" s="5">
        <v>0</v>
      </c>
    </row>
    <row r="875" spans="1:13" s="6" customFormat="1" ht="12.75" customHeight="1" x14ac:dyDescent="0.25">
      <c r="A875" s="101" t="s">
        <v>819</v>
      </c>
      <c r="B875" s="21" t="s">
        <v>820</v>
      </c>
      <c r="C875" s="18" t="s">
        <v>2</v>
      </c>
      <c r="D875" s="17"/>
      <c r="E875" s="24"/>
      <c r="F875" s="88"/>
      <c r="G875" s="27"/>
      <c r="H875" s="27"/>
      <c r="I875" s="27"/>
      <c r="J875" s="27"/>
      <c r="K875" s="27"/>
      <c r="L875" s="5">
        <v>10.167999999999999</v>
      </c>
      <c r="M875" s="5">
        <v>8.6350000000000003E-3</v>
      </c>
    </row>
    <row r="876" spans="1:13" s="6" customFormat="1" ht="12.75" customHeight="1" x14ac:dyDescent="0.25">
      <c r="A876" s="101" t="s">
        <v>2142</v>
      </c>
      <c r="B876" s="21" t="s">
        <v>2143</v>
      </c>
      <c r="C876" s="18" t="s">
        <v>2</v>
      </c>
      <c r="D876" s="17"/>
      <c r="E876" s="24"/>
      <c r="F876" s="88"/>
      <c r="G876" s="27"/>
      <c r="H876" s="27"/>
      <c r="I876" s="27"/>
      <c r="J876" s="27"/>
      <c r="K876" s="27"/>
      <c r="L876" s="5">
        <v>0</v>
      </c>
      <c r="M876" s="5">
        <v>0</v>
      </c>
    </row>
    <row r="877" spans="1:13" s="6" customFormat="1" ht="12.75" customHeight="1" x14ac:dyDescent="0.25">
      <c r="A877" s="101" t="s">
        <v>829</v>
      </c>
      <c r="B877" s="21" t="s">
        <v>830</v>
      </c>
      <c r="C877" s="18" t="s">
        <v>2</v>
      </c>
      <c r="D877" s="17"/>
      <c r="E877" s="24"/>
      <c r="F877" s="88"/>
      <c r="G877" s="27"/>
      <c r="H877" s="27"/>
      <c r="I877" s="27"/>
      <c r="J877" s="27"/>
      <c r="K877" s="27"/>
      <c r="L877" s="5">
        <v>0</v>
      </c>
      <c r="M877" s="5">
        <v>0</v>
      </c>
    </row>
    <row r="878" spans="1:13" s="6" customFormat="1" ht="12.75" customHeight="1" x14ac:dyDescent="0.25">
      <c r="A878" s="101" t="s">
        <v>831</v>
      </c>
      <c r="B878" s="21" t="s">
        <v>832</v>
      </c>
      <c r="C878" s="18" t="s">
        <v>2</v>
      </c>
      <c r="D878" s="17"/>
      <c r="E878" s="24"/>
      <c r="F878" s="88"/>
      <c r="G878" s="27"/>
      <c r="H878" s="27"/>
      <c r="I878" s="27"/>
      <c r="J878" s="27"/>
      <c r="K878" s="27"/>
      <c r="L878" s="5">
        <v>0.745</v>
      </c>
      <c r="M878" s="5">
        <v>9.4700000000000003E-4</v>
      </c>
    </row>
    <row r="879" spans="1:13" s="6" customFormat="1" ht="12.75" customHeight="1" x14ac:dyDescent="0.25">
      <c r="A879" s="101" t="s">
        <v>833</v>
      </c>
      <c r="B879" s="21" t="s">
        <v>834</v>
      </c>
      <c r="C879" s="18" t="s">
        <v>2</v>
      </c>
      <c r="D879" s="17"/>
      <c r="E879" s="24"/>
      <c r="F879" s="88"/>
      <c r="G879" s="27"/>
      <c r="H879" s="27"/>
      <c r="I879" s="27"/>
      <c r="J879" s="27"/>
      <c r="K879" s="27"/>
      <c r="L879" s="5">
        <v>3.452</v>
      </c>
      <c r="M879" s="5">
        <v>3.176E-3</v>
      </c>
    </row>
    <row r="880" spans="1:13" s="6" customFormat="1" ht="12.75" customHeight="1" x14ac:dyDescent="0.25">
      <c r="A880" s="101" t="s">
        <v>2144</v>
      </c>
      <c r="B880" s="21" t="s">
        <v>2145</v>
      </c>
      <c r="C880" s="18" t="s">
        <v>2</v>
      </c>
      <c r="D880" s="17"/>
      <c r="E880" s="24"/>
      <c r="F880" s="88"/>
      <c r="G880" s="27"/>
      <c r="H880" s="27"/>
      <c r="I880" s="27"/>
      <c r="J880" s="27"/>
      <c r="K880" s="27"/>
      <c r="L880" s="5">
        <v>0</v>
      </c>
      <c r="M880" s="5">
        <v>0</v>
      </c>
    </row>
    <row r="881" spans="1:13" s="6" customFormat="1" ht="12.75" customHeight="1" x14ac:dyDescent="0.25">
      <c r="A881" s="101" t="s">
        <v>835</v>
      </c>
      <c r="B881" s="21" t="s">
        <v>836</v>
      </c>
      <c r="C881" s="18" t="s">
        <v>2</v>
      </c>
      <c r="D881" s="17"/>
      <c r="E881" s="24"/>
      <c r="F881" s="88"/>
      <c r="G881" s="27"/>
      <c r="H881" s="27"/>
      <c r="I881" s="27"/>
      <c r="J881" s="27"/>
      <c r="K881" s="27"/>
      <c r="L881" s="5">
        <v>0.97199999999999998</v>
      </c>
      <c r="M881" s="5">
        <v>8.3500000000000002E-4</v>
      </c>
    </row>
    <row r="882" spans="1:13" s="6" customFormat="1" ht="12.75" customHeight="1" x14ac:dyDescent="0.25">
      <c r="A882" s="101" t="s">
        <v>837</v>
      </c>
      <c r="B882" s="21" t="s">
        <v>838</v>
      </c>
      <c r="C882" s="18" t="s">
        <v>2</v>
      </c>
      <c r="D882" s="17"/>
      <c r="E882" s="24"/>
      <c r="F882" s="88"/>
      <c r="G882" s="27"/>
      <c r="H882" s="27"/>
      <c r="I882" s="27"/>
      <c r="J882" s="27"/>
      <c r="K882" s="27"/>
      <c r="L882" s="5">
        <v>1.4910000000000001</v>
      </c>
      <c r="M882" s="5">
        <v>6.5600000000000001E-4</v>
      </c>
    </row>
    <row r="883" spans="1:13" s="6" customFormat="1" ht="12.75" customHeight="1" x14ac:dyDescent="0.25">
      <c r="A883" s="101" t="s">
        <v>839</v>
      </c>
      <c r="B883" s="21" t="s">
        <v>840</v>
      </c>
      <c r="C883" s="18" t="s">
        <v>2</v>
      </c>
      <c r="D883" s="17"/>
      <c r="E883" s="24"/>
      <c r="F883" s="88"/>
      <c r="G883" s="27"/>
      <c r="H883" s="27"/>
      <c r="I883" s="27"/>
      <c r="J883" s="27"/>
      <c r="K883" s="27"/>
      <c r="L883" s="5">
        <v>11.3</v>
      </c>
      <c r="M883" s="5">
        <v>7.5510000000000004E-3</v>
      </c>
    </row>
    <row r="884" spans="1:13" s="6" customFormat="1" ht="12.75" customHeight="1" x14ac:dyDescent="0.25">
      <c r="A884" s="101" t="s">
        <v>841</v>
      </c>
      <c r="B884" s="21" t="s">
        <v>842</v>
      </c>
      <c r="C884" s="18" t="s">
        <v>2</v>
      </c>
      <c r="D884" s="17"/>
      <c r="E884" s="24"/>
      <c r="F884" s="88"/>
      <c r="G884" s="27"/>
      <c r="H884" s="27"/>
      <c r="I884" s="27"/>
      <c r="J884" s="27"/>
      <c r="K884" s="27"/>
      <c r="L884" s="5">
        <v>0</v>
      </c>
      <c r="M884" s="5">
        <v>0</v>
      </c>
    </row>
    <row r="885" spans="1:13" s="6" customFormat="1" ht="12.75" customHeight="1" x14ac:dyDescent="0.25">
      <c r="A885" s="101" t="s">
        <v>843</v>
      </c>
      <c r="B885" s="21" t="s">
        <v>844</v>
      </c>
      <c r="C885" s="18" t="s">
        <v>2</v>
      </c>
      <c r="D885" s="17"/>
      <c r="E885" s="24"/>
      <c r="F885" s="88"/>
      <c r="G885" s="27"/>
      <c r="H885" s="27"/>
      <c r="I885" s="27"/>
      <c r="J885" s="27"/>
      <c r="K885" s="27"/>
      <c r="L885" s="5">
        <v>0</v>
      </c>
      <c r="M885" s="5">
        <v>0</v>
      </c>
    </row>
    <row r="886" spans="1:13" s="6" customFormat="1" ht="12.75" customHeight="1" x14ac:dyDescent="0.25">
      <c r="A886" s="101" t="s">
        <v>845</v>
      </c>
      <c r="B886" s="21" t="s">
        <v>846</v>
      </c>
      <c r="C886" s="18" t="s">
        <v>2</v>
      </c>
      <c r="D886" s="17"/>
      <c r="E886" s="24"/>
      <c r="F886" s="88"/>
      <c r="G886" s="27"/>
      <c r="H886" s="27"/>
      <c r="I886" s="27"/>
      <c r="J886" s="27"/>
      <c r="K886" s="27"/>
      <c r="L886" s="5">
        <v>2.8559999999999999</v>
      </c>
      <c r="M886" s="5">
        <v>1.846E-3</v>
      </c>
    </row>
    <row r="887" spans="1:13" s="6" customFormat="1" ht="12.75" customHeight="1" x14ac:dyDescent="0.25">
      <c r="A887" s="101" t="s">
        <v>2146</v>
      </c>
      <c r="B887" s="21" t="s">
        <v>2147</v>
      </c>
      <c r="C887" s="18" t="s">
        <v>2</v>
      </c>
      <c r="D887" s="17"/>
      <c r="E887" s="24"/>
      <c r="F887" s="88"/>
      <c r="G887" s="27"/>
      <c r="H887" s="27"/>
      <c r="I887" s="27"/>
      <c r="J887" s="27"/>
      <c r="K887" s="27"/>
      <c r="L887" s="5">
        <v>0</v>
      </c>
      <c r="M887" s="5">
        <v>0</v>
      </c>
    </row>
    <row r="888" spans="1:13" s="6" customFormat="1" ht="12.75" customHeight="1" x14ac:dyDescent="0.25">
      <c r="A888" s="101" t="s">
        <v>849</v>
      </c>
      <c r="B888" s="21" t="s">
        <v>850</v>
      </c>
      <c r="C888" s="18" t="s">
        <v>2</v>
      </c>
      <c r="D888" s="17"/>
      <c r="E888" s="24"/>
      <c r="F888" s="88"/>
      <c r="G888" s="27"/>
      <c r="H888" s="27"/>
      <c r="I888" s="27"/>
      <c r="J888" s="27"/>
      <c r="K888" s="27"/>
      <c r="L888" s="5">
        <v>0</v>
      </c>
      <c r="M888" s="5">
        <v>0</v>
      </c>
    </row>
    <row r="889" spans="1:13" s="6" customFormat="1" ht="12.75" customHeight="1" x14ac:dyDescent="0.25">
      <c r="A889" s="101" t="s">
        <v>2148</v>
      </c>
      <c r="B889" s="21" t="s">
        <v>2149</v>
      </c>
      <c r="C889" s="18" t="s">
        <v>2</v>
      </c>
      <c r="D889" s="17"/>
      <c r="E889" s="24"/>
      <c r="F889" s="88"/>
      <c r="G889" s="27"/>
      <c r="H889" s="27"/>
      <c r="I889" s="27"/>
      <c r="J889" s="27"/>
      <c r="K889" s="27"/>
      <c r="L889" s="5">
        <v>0</v>
      </c>
      <c r="M889" s="5">
        <v>0</v>
      </c>
    </row>
    <row r="890" spans="1:13" s="6" customFormat="1" ht="12.75" customHeight="1" x14ac:dyDescent="0.25">
      <c r="A890" s="101" t="s">
        <v>2150</v>
      </c>
      <c r="B890" s="21" t="s">
        <v>2151</v>
      </c>
      <c r="C890" s="18" t="s">
        <v>2</v>
      </c>
      <c r="D890" s="17"/>
      <c r="E890" s="24"/>
      <c r="F890" s="88"/>
      <c r="G890" s="27"/>
      <c r="H890" s="27"/>
      <c r="I890" s="27"/>
      <c r="J890" s="27"/>
      <c r="K890" s="27"/>
      <c r="L890" s="5">
        <v>0</v>
      </c>
      <c r="M890" s="5">
        <v>0</v>
      </c>
    </row>
    <row r="891" spans="1:13" s="6" customFormat="1" ht="12.75" customHeight="1" x14ac:dyDescent="0.25">
      <c r="A891" s="101" t="s">
        <v>851</v>
      </c>
      <c r="B891" s="21" t="s">
        <v>852</v>
      </c>
      <c r="C891" s="18" t="s">
        <v>2</v>
      </c>
      <c r="D891" s="17"/>
      <c r="E891" s="24"/>
      <c r="F891" s="88"/>
      <c r="G891" s="27"/>
      <c r="H891" s="27"/>
      <c r="I891" s="27"/>
      <c r="J891" s="27"/>
      <c r="K891" s="27"/>
      <c r="L891" s="5">
        <v>0</v>
      </c>
      <c r="M891" s="5">
        <v>0</v>
      </c>
    </row>
    <row r="892" spans="1:13" s="6" customFormat="1" ht="12.75" customHeight="1" x14ac:dyDescent="0.25">
      <c r="A892" s="101" t="s">
        <v>853</v>
      </c>
      <c r="B892" s="21" t="s">
        <v>854</v>
      </c>
      <c r="C892" s="18" t="s">
        <v>2</v>
      </c>
      <c r="D892" s="17"/>
      <c r="E892" s="24"/>
      <c r="F892" s="88"/>
      <c r="G892" s="27"/>
      <c r="H892" s="27"/>
      <c r="I892" s="27"/>
      <c r="J892" s="27"/>
      <c r="K892" s="27"/>
      <c r="L892" s="5">
        <v>0</v>
      </c>
      <c r="M892" s="5">
        <v>0</v>
      </c>
    </row>
    <row r="893" spans="1:13" s="6" customFormat="1" ht="12.75" customHeight="1" x14ac:dyDescent="0.25">
      <c r="A893" s="101" t="s">
        <v>861</v>
      </c>
      <c r="B893" s="21" t="s">
        <v>862</v>
      </c>
      <c r="C893" s="18" t="s">
        <v>2</v>
      </c>
      <c r="D893" s="17"/>
      <c r="E893" s="24"/>
      <c r="F893" s="88"/>
      <c r="G893" s="27"/>
      <c r="H893" s="27"/>
      <c r="I893" s="27"/>
      <c r="J893" s="27"/>
      <c r="K893" s="27"/>
      <c r="L893" s="5">
        <v>3.528</v>
      </c>
      <c r="M893" s="5">
        <v>2.2269999999999998E-3</v>
      </c>
    </row>
    <row r="894" spans="1:13" s="6" customFormat="1" ht="12.75" customHeight="1" x14ac:dyDescent="0.25">
      <c r="A894" s="101" t="s">
        <v>2152</v>
      </c>
      <c r="B894" s="21" t="s">
        <v>2153</v>
      </c>
      <c r="C894" s="18" t="s">
        <v>2</v>
      </c>
      <c r="D894" s="17"/>
      <c r="E894" s="24"/>
      <c r="F894" s="88"/>
      <c r="G894" s="27"/>
      <c r="H894" s="27"/>
      <c r="I894" s="27"/>
      <c r="J894" s="27"/>
      <c r="K894" s="27"/>
      <c r="L894" s="5">
        <v>0</v>
      </c>
      <c r="M894" s="5">
        <v>0</v>
      </c>
    </row>
    <row r="895" spans="1:13" s="6" customFormat="1" ht="12.75" customHeight="1" x14ac:dyDescent="0.25">
      <c r="A895" s="101" t="s">
        <v>867</v>
      </c>
      <c r="B895" s="21" t="s">
        <v>868</v>
      </c>
      <c r="C895" s="18" t="s">
        <v>2</v>
      </c>
      <c r="D895" s="17"/>
      <c r="E895" s="24"/>
      <c r="F895" s="88"/>
      <c r="G895" s="27"/>
      <c r="H895" s="27"/>
      <c r="I895" s="27"/>
      <c r="J895" s="27"/>
      <c r="K895" s="27"/>
      <c r="L895" s="5">
        <v>0</v>
      </c>
      <c r="M895" s="5">
        <v>0</v>
      </c>
    </row>
    <row r="896" spans="1:13" s="6" customFormat="1" ht="12.75" customHeight="1" x14ac:dyDescent="0.25">
      <c r="A896" s="101" t="s">
        <v>869</v>
      </c>
      <c r="B896" s="21" t="s">
        <v>870</v>
      </c>
      <c r="C896" s="18" t="s">
        <v>2</v>
      </c>
      <c r="D896" s="17"/>
      <c r="E896" s="24"/>
      <c r="F896" s="88"/>
      <c r="G896" s="27"/>
      <c r="H896" s="27"/>
      <c r="I896" s="27"/>
      <c r="J896" s="27"/>
      <c r="K896" s="27"/>
      <c r="L896" s="5">
        <v>32.042999999999999</v>
      </c>
      <c r="M896" s="5">
        <v>2.1586000000000001E-2</v>
      </c>
    </row>
    <row r="897" spans="1:13" s="6" customFormat="1" ht="12.75" customHeight="1" x14ac:dyDescent="0.25">
      <c r="A897" s="101" t="s">
        <v>871</v>
      </c>
      <c r="B897" s="21" t="s">
        <v>872</v>
      </c>
      <c r="C897" s="18" t="s">
        <v>2</v>
      </c>
      <c r="D897" s="17"/>
      <c r="E897" s="24"/>
      <c r="F897" s="88"/>
      <c r="G897" s="27"/>
      <c r="H897" s="27"/>
      <c r="I897" s="27"/>
      <c r="J897" s="27"/>
      <c r="K897" s="27"/>
      <c r="L897" s="5">
        <v>0</v>
      </c>
      <c r="M897" s="5">
        <v>0</v>
      </c>
    </row>
    <row r="898" spans="1:13" s="6" customFormat="1" ht="12.75" customHeight="1" x14ac:dyDescent="0.25">
      <c r="A898" s="101" t="s">
        <v>875</v>
      </c>
      <c r="B898" s="21" t="s">
        <v>876</v>
      </c>
      <c r="C898" s="18" t="s">
        <v>2</v>
      </c>
      <c r="D898" s="17"/>
      <c r="E898" s="24"/>
      <c r="F898" s="88"/>
      <c r="G898" s="27"/>
      <c r="H898" s="27"/>
      <c r="I898" s="27"/>
      <c r="J898" s="27"/>
      <c r="K898" s="27"/>
      <c r="L898" s="5">
        <v>0</v>
      </c>
      <c r="M898" s="5">
        <v>0</v>
      </c>
    </row>
    <row r="899" spans="1:13" s="6" customFormat="1" ht="12.75" customHeight="1" x14ac:dyDescent="0.25">
      <c r="A899" s="101" t="s">
        <v>877</v>
      </c>
      <c r="B899" s="21" t="s">
        <v>878</v>
      </c>
      <c r="C899" s="18" t="s">
        <v>2</v>
      </c>
      <c r="D899" s="17"/>
      <c r="E899" s="24"/>
      <c r="F899" s="88"/>
      <c r="G899" s="27"/>
      <c r="H899" s="27"/>
      <c r="I899" s="27"/>
      <c r="J899" s="27"/>
      <c r="K899" s="27"/>
      <c r="L899" s="5">
        <v>0.14899999999999999</v>
      </c>
      <c r="M899" s="5">
        <v>4.6799999999999999E-4</v>
      </c>
    </row>
    <row r="900" spans="1:13" s="6" customFormat="1" ht="12.75" customHeight="1" x14ac:dyDescent="0.25">
      <c r="A900" s="101" t="s">
        <v>879</v>
      </c>
      <c r="B900" s="21" t="s">
        <v>880</v>
      </c>
      <c r="C900" s="18" t="s">
        <v>2</v>
      </c>
      <c r="D900" s="17"/>
      <c r="E900" s="24"/>
      <c r="F900" s="88"/>
      <c r="G900" s="27"/>
      <c r="H900" s="27"/>
      <c r="I900" s="27"/>
      <c r="J900" s="27"/>
      <c r="K900" s="27"/>
      <c r="L900" s="5">
        <v>6.3E-2</v>
      </c>
      <c r="M900" s="5">
        <v>3.3300000000000002E-4</v>
      </c>
    </row>
    <row r="901" spans="1:13" s="6" customFormat="1" ht="12.75" customHeight="1" x14ac:dyDescent="0.25">
      <c r="A901" s="101" t="s">
        <v>881</v>
      </c>
      <c r="B901" s="21" t="s">
        <v>882</v>
      </c>
      <c r="C901" s="18" t="s">
        <v>2</v>
      </c>
      <c r="D901" s="17"/>
      <c r="E901" s="24"/>
      <c r="F901" s="88"/>
      <c r="G901" s="27"/>
      <c r="H901" s="27"/>
      <c r="I901" s="27"/>
      <c r="J901" s="27"/>
      <c r="K901" s="27"/>
      <c r="L901" s="5">
        <v>49.497</v>
      </c>
      <c r="M901" s="5">
        <v>5.6182999999999997E-2</v>
      </c>
    </row>
    <row r="902" spans="1:13" s="6" customFormat="1" ht="12.75" customHeight="1" x14ac:dyDescent="0.25">
      <c r="A902" s="101" t="s">
        <v>883</v>
      </c>
      <c r="B902" s="21" t="s">
        <v>884</v>
      </c>
      <c r="C902" s="18" t="s">
        <v>2</v>
      </c>
      <c r="D902" s="17"/>
      <c r="E902" s="24"/>
      <c r="F902" s="88"/>
      <c r="G902" s="27"/>
      <c r="H902" s="27"/>
      <c r="I902" s="27"/>
      <c r="J902" s="27"/>
      <c r="K902" s="27"/>
      <c r="L902" s="5">
        <v>0.16600000000000001</v>
      </c>
      <c r="M902" s="5">
        <v>5.3799999999999996E-4</v>
      </c>
    </row>
    <row r="903" spans="1:13" s="6" customFormat="1" ht="12.75" customHeight="1" x14ac:dyDescent="0.25">
      <c r="A903" s="101" t="s">
        <v>889</v>
      </c>
      <c r="B903" s="21" t="s">
        <v>890</v>
      </c>
      <c r="C903" s="18" t="s">
        <v>2</v>
      </c>
      <c r="D903" s="17"/>
      <c r="E903" s="24"/>
      <c r="F903" s="88"/>
      <c r="G903" s="27"/>
      <c r="H903" s="27"/>
      <c r="I903" s="27"/>
      <c r="J903" s="27"/>
      <c r="K903" s="27"/>
      <c r="L903" s="5">
        <v>51.582000000000001</v>
      </c>
      <c r="M903" s="5">
        <v>8.9698E-2</v>
      </c>
    </row>
    <row r="904" spans="1:13" s="6" customFormat="1" ht="12.75" customHeight="1" x14ac:dyDescent="0.25">
      <c r="A904" s="101" t="s">
        <v>893</v>
      </c>
      <c r="B904" s="21" t="s">
        <v>894</v>
      </c>
      <c r="C904" s="18" t="s">
        <v>2</v>
      </c>
      <c r="D904" s="17"/>
      <c r="E904" s="24"/>
      <c r="F904" s="88"/>
      <c r="G904" s="27"/>
      <c r="H904" s="27"/>
      <c r="I904" s="27"/>
      <c r="J904" s="27"/>
      <c r="K904" s="27"/>
      <c r="L904" s="5">
        <v>0.48099999999999998</v>
      </c>
      <c r="M904" s="5">
        <v>1.1709999999999999E-3</v>
      </c>
    </row>
    <row r="905" spans="1:13" s="6" customFormat="1" ht="12.75" customHeight="1" x14ac:dyDescent="0.25">
      <c r="A905" s="101" t="s">
        <v>895</v>
      </c>
      <c r="B905" s="21" t="s">
        <v>896</v>
      </c>
      <c r="C905" s="18" t="s">
        <v>2</v>
      </c>
      <c r="D905" s="17"/>
      <c r="E905" s="24"/>
      <c r="F905" s="88"/>
      <c r="G905" s="27"/>
      <c r="H905" s="27"/>
      <c r="I905" s="27"/>
      <c r="J905" s="27"/>
      <c r="K905" s="27"/>
      <c r="L905" s="5">
        <v>0</v>
      </c>
      <c r="M905" s="5">
        <v>0</v>
      </c>
    </row>
    <row r="906" spans="1:13" s="6" customFormat="1" ht="12.75" customHeight="1" x14ac:dyDescent="0.25">
      <c r="A906" s="101" t="s">
        <v>897</v>
      </c>
      <c r="B906" s="21" t="s">
        <v>898</v>
      </c>
      <c r="C906" s="18" t="s">
        <v>2</v>
      </c>
      <c r="D906" s="17"/>
      <c r="E906" s="24"/>
      <c r="F906" s="88"/>
      <c r="G906" s="27"/>
      <c r="H906" s="27"/>
      <c r="I906" s="27"/>
      <c r="J906" s="27"/>
      <c r="K906" s="27"/>
      <c r="L906" s="5">
        <v>0</v>
      </c>
      <c r="M906" s="5">
        <v>0</v>
      </c>
    </row>
    <row r="907" spans="1:13" s="6" customFormat="1" ht="12.75" customHeight="1" x14ac:dyDescent="0.25">
      <c r="A907" s="101" t="s">
        <v>899</v>
      </c>
      <c r="B907" s="21" t="s">
        <v>900</v>
      </c>
      <c r="C907" s="18" t="s">
        <v>2</v>
      </c>
      <c r="D907" s="17"/>
      <c r="E907" s="24"/>
      <c r="F907" s="88"/>
      <c r="G907" s="27"/>
      <c r="H907" s="27"/>
      <c r="I907" s="27"/>
      <c r="J907" s="27"/>
      <c r="K907" s="27"/>
      <c r="L907" s="5">
        <v>0.108</v>
      </c>
      <c r="M907" s="5">
        <v>1.8599999999999999E-4</v>
      </c>
    </row>
    <row r="908" spans="1:13" s="6" customFormat="1" ht="12.75" customHeight="1" x14ac:dyDescent="0.25">
      <c r="A908" s="101" t="s">
        <v>901</v>
      </c>
      <c r="B908" s="21" t="s">
        <v>902</v>
      </c>
      <c r="C908" s="18" t="s">
        <v>2</v>
      </c>
      <c r="D908" s="17"/>
      <c r="E908" s="24"/>
      <c r="F908" s="88"/>
      <c r="G908" s="27"/>
      <c r="H908" s="27"/>
      <c r="I908" s="27"/>
      <c r="J908" s="27"/>
      <c r="K908" s="27"/>
      <c r="L908" s="5">
        <v>0</v>
      </c>
      <c r="M908" s="5">
        <v>0</v>
      </c>
    </row>
    <row r="909" spans="1:13" s="6" customFormat="1" ht="12.75" customHeight="1" x14ac:dyDescent="0.25">
      <c r="A909" s="101" t="s">
        <v>903</v>
      </c>
      <c r="B909" s="21" t="s">
        <v>904</v>
      </c>
      <c r="C909" s="18" t="s">
        <v>2</v>
      </c>
      <c r="D909" s="17"/>
      <c r="E909" s="24"/>
      <c r="F909" s="88"/>
      <c r="G909" s="27"/>
      <c r="H909" s="27"/>
      <c r="I909" s="27"/>
      <c r="J909" s="27"/>
      <c r="K909" s="27"/>
      <c r="L909" s="5">
        <v>0</v>
      </c>
      <c r="M909" s="5">
        <v>0</v>
      </c>
    </row>
    <row r="910" spans="1:13" s="6" customFormat="1" ht="12.75" customHeight="1" x14ac:dyDescent="0.25">
      <c r="A910" s="101" t="s">
        <v>905</v>
      </c>
      <c r="B910" s="21" t="s">
        <v>906</v>
      </c>
      <c r="C910" s="18" t="s">
        <v>2</v>
      </c>
      <c r="D910" s="17"/>
      <c r="E910" s="24"/>
      <c r="F910" s="88"/>
      <c r="G910" s="27"/>
      <c r="H910" s="27"/>
      <c r="I910" s="27"/>
      <c r="J910" s="27"/>
      <c r="K910" s="27"/>
      <c r="L910" s="5">
        <v>0.3</v>
      </c>
      <c r="M910" s="5">
        <v>2.9999999999999997E-4</v>
      </c>
    </row>
    <row r="911" spans="1:13" s="6" customFormat="1" ht="12.75" customHeight="1" x14ac:dyDescent="0.25">
      <c r="A911" s="101" t="s">
        <v>2154</v>
      </c>
      <c r="B911" s="21" t="s">
        <v>2155</v>
      </c>
      <c r="C911" s="18" t="s">
        <v>2</v>
      </c>
      <c r="D911" s="17"/>
      <c r="E911" s="24"/>
      <c r="F911" s="88"/>
      <c r="G911" s="27"/>
      <c r="H911" s="27"/>
      <c r="I911" s="27"/>
      <c r="J911" s="27"/>
      <c r="K911" s="27"/>
      <c r="L911" s="5">
        <v>0</v>
      </c>
      <c r="M911" s="5">
        <v>0</v>
      </c>
    </row>
    <row r="912" spans="1:13" s="6" customFormat="1" ht="12.75" customHeight="1" x14ac:dyDescent="0.25">
      <c r="A912" s="101" t="s">
        <v>909</v>
      </c>
      <c r="B912" s="21" t="s">
        <v>910</v>
      </c>
      <c r="C912" s="18" t="s">
        <v>2</v>
      </c>
      <c r="D912" s="17"/>
      <c r="E912" s="24"/>
      <c r="F912" s="88"/>
      <c r="G912" s="27"/>
      <c r="H912" s="27"/>
      <c r="I912" s="27"/>
      <c r="J912" s="27"/>
      <c r="K912" s="27"/>
      <c r="L912" s="5">
        <v>0.78800000000000003</v>
      </c>
      <c r="M912" s="5">
        <v>1.7600000000000001E-3</v>
      </c>
    </row>
    <row r="913" spans="1:13" s="6" customFormat="1" ht="12.75" customHeight="1" x14ac:dyDescent="0.25">
      <c r="A913" s="101" t="s">
        <v>911</v>
      </c>
      <c r="B913" s="21" t="s">
        <v>912</v>
      </c>
      <c r="C913" s="18" t="s">
        <v>2</v>
      </c>
      <c r="D913" s="17"/>
      <c r="E913" s="24"/>
      <c r="F913" s="88"/>
      <c r="G913" s="27"/>
      <c r="H913" s="27"/>
      <c r="I913" s="27"/>
      <c r="J913" s="27"/>
      <c r="K913" s="27"/>
      <c r="L913" s="5">
        <v>24.515000000000001</v>
      </c>
      <c r="M913" s="5">
        <v>5.6121999999999998E-2</v>
      </c>
    </row>
    <row r="914" spans="1:13" s="6" customFormat="1" ht="12.75" customHeight="1" x14ac:dyDescent="0.25">
      <c r="A914" s="101" t="s">
        <v>2156</v>
      </c>
      <c r="B914" s="21" t="s">
        <v>2157</v>
      </c>
      <c r="C914" s="18" t="s">
        <v>2</v>
      </c>
      <c r="D914" s="17"/>
      <c r="E914" s="24"/>
      <c r="F914" s="88"/>
      <c r="G914" s="27"/>
      <c r="H914" s="27"/>
      <c r="I914" s="27"/>
      <c r="J914" s="27"/>
      <c r="K914" s="27"/>
      <c r="L914" s="5">
        <v>0</v>
      </c>
      <c r="M914" s="5">
        <v>0</v>
      </c>
    </row>
    <row r="915" spans="1:13" s="6" customFormat="1" ht="12.75" customHeight="1" x14ac:dyDescent="0.25">
      <c r="A915" s="101" t="s">
        <v>913</v>
      </c>
      <c r="B915" s="21" t="s">
        <v>914</v>
      </c>
      <c r="C915" s="18" t="s">
        <v>2</v>
      </c>
      <c r="D915" s="17"/>
      <c r="E915" s="24"/>
      <c r="F915" s="88"/>
      <c r="G915" s="27"/>
      <c r="H915" s="27"/>
      <c r="I915" s="27"/>
      <c r="J915" s="27"/>
      <c r="K915" s="27"/>
      <c r="L915" s="5">
        <v>3.9039999999999999</v>
      </c>
      <c r="M915" s="5">
        <v>5.0509999999999999E-3</v>
      </c>
    </row>
    <row r="916" spans="1:13" s="6" customFormat="1" ht="12.75" customHeight="1" x14ac:dyDescent="0.25">
      <c r="A916" s="101" t="s">
        <v>915</v>
      </c>
      <c r="B916" s="21" t="s">
        <v>916</v>
      </c>
      <c r="C916" s="18" t="s">
        <v>2</v>
      </c>
      <c r="D916" s="17"/>
      <c r="E916" s="24"/>
      <c r="F916" s="88"/>
      <c r="G916" s="27"/>
      <c r="H916" s="27"/>
      <c r="I916" s="27"/>
      <c r="J916" s="27"/>
      <c r="K916" s="27"/>
      <c r="L916" s="5">
        <v>0</v>
      </c>
      <c r="M916" s="5">
        <v>0</v>
      </c>
    </row>
    <row r="917" spans="1:13" s="6" customFormat="1" ht="12.75" customHeight="1" x14ac:dyDescent="0.25">
      <c r="A917" s="101" t="s">
        <v>927</v>
      </c>
      <c r="B917" s="21" t="s">
        <v>928</v>
      </c>
      <c r="C917" s="18" t="s">
        <v>2</v>
      </c>
      <c r="D917" s="17"/>
      <c r="E917" s="24"/>
      <c r="F917" s="88"/>
      <c r="G917" s="27"/>
      <c r="H917" s="27"/>
      <c r="I917" s="27"/>
      <c r="J917" s="27"/>
      <c r="K917" s="27"/>
      <c r="L917" s="5">
        <v>1</v>
      </c>
      <c r="M917" s="5">
        <v>4.4260000000000002E-3</v>
      </c>
    </row>
    <row r="918" spans="1:13" s="6" customFormat="1" ht="12.75" customHeight="1" x14ac:dyDescent="0.25">
      <c r="A918" s="101" t="s">
        <v>929</v>
      </c>
      <c r="B918" s="21" t="s">
        <v>930</v>
      </c>
      <c r="C918" s="18" t="s">
        <v>2</v>
      </c>
      <c r="D918" s="17"/>
      <c r="E918" s="24"/>
      <c r="F918" s="88"/>
      <c r="G918" s="27"/>
      <c r="H918" s="27"/>
      <c r="I918" s="27"/>
      <c r="J918" s="27"/>
      <c r="K918" s="27"/>
      <c r="L918" s="5">
        <v>2.5510000000000002</v>
      </c>
      <c r="M918" s="5">
        <v>1.1905000000000001E-2</v>
      </c>
    </row>
    <row r="919" spans="1:13" s="6" customFormat="1" ht="12.75" customHeight="1" x14ac:dyDescent="0.25">
      <c r="A919" s="101" t="s">
        <v>933</v>
      </c>
      <c r="B919" s="21" t="s">
        <v>934</v>
      </c>
      <c r="C919" s="18" t="s">
        <v>2</v>
      </c>
      <c r="D919" s="17"/>
      <c r="E919" s="24"/>
      <c r="F919" s="88"/>
      <c r="G919" s="27"/>
      <c r="H919" s="27"/>
      <c r="I919" s="27"/>
      <c r="J919" s="27"/>
      <c r="K919" s="27"/>
      <c r="L919" s="5">
        <v>0</v>
      </c>
      <c r="M919" s="5">
        <v>0</v>
      </c>
    </row>
    <row r="920" spans="1:13" s="6" customFormat="1" ht="12.75" customHeight="1" x14ac:dyDescent="0.25">
      <c r="A920" s="101" t="s">
        <v>935</v>
      </c>
      <c r="B920" s="21" t="s">
        <v>936</v>
      </c>
      <c r="C920" s="18" t="s">
        <v>2</v>
      </c>
      <c r="D920" s="17"/>
      <c r="E920" s="24"/>
      <c r="F920" s="88"/>
      <c r="G920" s="27"/>
      <c r="H920" s="27"/>
      <c r="I920" s="27"/>
      <c r="J920" s="27"/>
      <c r="K920" s="27"/>
      <c r="L920" s="5">
        <v>0.20899999999999999</v>
      </c>
      <c r="M920" s="5">
        <v>2.41E-4</v>
      </c>
    </row>
    <row r="921" spans="1:13" s="6" customFormat="1" ht="12.75" customHeight="1" x14ac:dyDescent="0.25">
      <c r="A921" s="101" t="s">
        <v>945</v>
      </c>
      <c r="B921" s="21" t="s">
        <v>946</v>
      </c>
      <c r="C921" s="18" t="s">
        <v>2</v>
      </c>
      <c r="D921" s="17"/>
      <c r="E921" s="24"/>
      <c r="F921" s="88"/>
      <c r="G921" s="27"/>
      <c r="H921" s="27"/>
      <c r="I921" s="27"/>
      <c r="J921" s="27"/>
      <c r="K921" s="27"/>
      <c r="L921" s="5">
        <v>0</v>
      </c>
      <c r="M921" s="5">
        <v>0</v>
      </c>
    </row>
    <row r="922" spans="1:13" s="6" customFormat="1" ht="12.75" customHeight="1" x14ac:dyDescent="0.25">
      <c r="A922" s="101" t="s">
        <v>2158</v>
      </c>
      <c r="B922" s="21" t="s">
        <v>2159</v>
      </c>
      <c r="C922" s="18" t="s">
        <v>2</v>
      </c>
      <c r="D922" s="17"/>
      <c r="E922" s="24"/>
      <c r="F922" s="88"/>
      <c r="G922" s="27"/>
      <c r="H922" s="27"/>
      <c r="I922" s="27"/>
      <c r="J922" s="27"/>
      <c r="K922" s="27"/>
      <c r="L922" s="5">
        <v>0</v>
      </c>
      <c r="M922" s="5">
        <v>0</v>
      </c>
    </row>
    <row r="923" spans="1:13" s="6" customFormat="1" ht="12.75" customHeight="1" x14ac:dyDescent="0.25">
      <c r="A923" s="101" t="s">
        <v>949</v>
      </c>
      <c r="B923" s="21" t="s">
        <v>950</v>
      </c>
      <c r="C923" s="18" t="s">
        <v>2</v>
      </c>
      <c r="D923" s="17"/>
      <c r="E923" s="24"/>
      <c r="F923" s="88"/>
      <c r="G923" s="27"/>
      <c r="H923" s="27"/>
      <c r="I923" s="27"/>
      <c r="J923" s="27"/>
      <c r="K923" s="27"/>
      <c r="L923" s="5">
        <v>5.0359999999999996</v>
      </c>
      <c r="M923" s="5">
        <v>2.5783E-2</v>
      </c>
    </row>
    <row r="924" spans="1:13" s="6" customFormat="1" ht="12.75" customHeight="1" x14ac:dyDescent="0.25">
      <c r="A924" s="101" t="s">
        <v>955</v>
      </c>
      <c r="B924" s="21" t="s">
        <v>956</v>
      </c>
      <c r="C924" s="18" t="s">
        <v>2</v>
      </c>
      <c r="D924" s="17"/>
      <c r="E924" s="24"/>
      <c r="F924" s="88"/>
      <c r="G924" s="27"/>
      <c r="H924" s="27"/>
      <c r="I924" s="27"/>
      <c r="J924" s="27"/>
      <c r="K924" s="27"/>
      <c r="L924" s="5">
        <v>0</v>
      </c>
      <c r="M924" s="5">
        <v>0</v>
      </c>
    </row>
    <row r="925" spans="1:13" s="6" customFormat="1" ht="12.75" customHeight="1" x14ac:dyDescent="0.25">
      <c r="A925" s="101" t="s">
        <v>957</v>
      </c>
      <c r="B925" s="21" t="s">
        <v>958</v>
      </c>
      <c r="C925" s="18" t="s">
        <v>2</v>
      </c>
      <c r="D925" s="17"/>
      <c r="E925" s="24"/>
      <c r="F925" s="88"/>
      <c r="G925" s="27"/>
      <c r="H925" s="27"/>
      <c r="I925" s="27"/>
      <c r="J925" s="27"/>
      <c r="K925" s="27"/>
      <c r="L925" s="5">
        <v>0.5</v>
      </c>
      <c r="M925" s="5">
        <v>2.637E-3</v>
      </c>
    </row>
    <row r="926" spans="1:13" s="6" customFormat="1" ht="12.75" customHeight="1" x14ac:dyDescent="0.25">
      <c r="A926" s="101" t="s">
        <v>959</v>
      </c>
      <c r="B926" s="21" t="s">
        <v>960</v>
      </c>
      <c r="C926" s="18" t="s">
        <v>2</v>
      </c>
      <c r="D926" s="17"/>
      <c r="E926" s="24"/>
      <c r="F926" s="88"/>
      <c r="G926" s="27"/>
      <c r="H926" s="27"/>
      <c r="I926" s="27"/>
      <c r="J926" s="27"/>
      <c r="K926" s="27"/>
      <c r="L926" s="5">
        <v>0</v>
      </c>
      <c r="M926" s="5">
        <v>0</v>
      </c>
    </row>
    <row r="927" spans="1:13" s="6" customFormat="1" ht="12.75" customHeight="1" x14ac:dyDescent="0.25">
      <c r="A927" s="101" t="s">
        <v>961</v>
      </c>
      <c r="B927" s="21" t="s">
        <v>962</v>
      </c>
      <c r="C927" s="18" t="s">
        <v>2</v>
      </c>
      <c r="D927" s="17"/>
      <c r="E927" s="24"/>
      <c r="F927" s="88"/>
      <c r="G927" s="27"/>
      <c r="H927" s="27"/>
      <c r="I927" s="27"/>
      <c r="J927" s="27"/>
      <c r="K927" s="27"/>
      <c r="L927" s="5">
        <v>0</v>
      </c>
      <c r="M927" s="5">
        <v>0</v>
      </c>
    </row>
    <row r="928" spans="1:13" s="6" customFormat="1" ht="12.75" customHeight="1" x14ac:dyDescent="0.25">
      <c r="A928" s="101" t="s">
        <v>963</v>
      </c>
      <c r="B928" s="21" t="s">
        <v>964</v>
      </c>
      <c r="C928" s="18" t="s">
        <v>2</v>
      </c>
      <c r="D928" s="17"/>
      <c r="E928" s="24"/>
      <c r="F928" s="88"/>
      <c r="G928" s="27"/>
      <c r="H928" s="27"/>
      <c r="I928" s="27"/>
      <c r="J928" s="27"/>
      <c r="K928" s="27"/>
      <c r="L928" s="5">
        <v>0</v>
      </c>
      <c r="M928" s="5">
        <v>0</v>
      </c>
    </row>
    <row r="929" spans="1:13" s="6" customFormat="1" ht="12.75" customHeight="1" x14ac:dyDescent="0.25">
      <c r="A929" s="101" t="s">
        <v>965</v>
      </c>
      <c r="B929" s="21" t="s">
        <v>966</v>
      </c>
      <c r="C929" s="18" t="s">
        <v>2</v>
      </c>
      <c r="D929" s="17"/>
      <c r="E929" s="24"/>
      <c r="F929" s="88"/>
      <c r="G929" s="27"/>
      <c r="H929" s="27"/>
      <c r="I929" s="27"/>
      <c r="J929" s="27"/>
      <c r="K929" s="27"/>
      <c r="L929" s="5">
        <v>0</v>
      </c>
      <c r="M929" s="5">
        <v>0</v>
      </c>
    </row>
    <row r="930" spans="1:13" s="6" customFormat="1" ht="12.75" customHeight="1" x14ac:dyDescent="0.25">
      <c r="A930" s="101" t="s">
        <v>967</v>
      </c>
      <c r="B930" s="21" t="s">
        <v>968</v>
      </c>
      <c r="C930" s="18" t="s">
        <v>2</v>
      </c>
      <c r="D930" s="17"/>
      <c r="E930" s="24"/>
      <c r="F930" s="88"/>
      <c r="G930" s="27"/>
      <c r="H930" s="27"/>
      <c r="I930" s="27"/>
      <c r="J930" s="27"/>
      <c r="K930" s="27"/>
      <c r="L930" s="5">
        <v>2.2999999999999998</v>
      </c>
      <c r="M930" s="5">
        <v>5.7250000000000001E-3</v>
      </c>
    </row>
    <row r="931" spans="1:13" s="6" customFormat="1" ht="12.75" customHeight="1" x14ac:dyDescent="0.25">
      <c r="A931" s="101" t="s">
        <v>971</v>
      </c>
      <c r="B931" s="21" t="s">
        <v>972</v>
      </c>
      <c r="C931" s="18" t="s">
        <v>2</v>
      </c>
      <c r="D931" s="17"/>
      <c r="E931" s="24"/>
      <c r="F931" s="88"/>
      <c r="G931" s="27"/>
      <c r="H931" s="27"/>
      <c r="I931" s="27"/>
      <c r="J931" s="27"/>
      <c r="K931" s="27"/>
      <c r="L931" s="5">
        <v>0</v>
      </c>
      <c r="M931" s="5">
        <v>0</v>
      </c>
    </row>
    <row r="932" spans="1:13" s="6" customFormat="1" ht="12.75" customHeight="1" x14ac:dyDescent="0.25">
      <c r="A932" s="101" t="s">
        <v>973</v>
      </c>
      <c r="B932" s="21" t="s">
        <v>974</v>
      </c>
      <c r="C932" s="18" t="s">
        <v>2</v>
      </c>
      <c r="D932" s="17"/>
      <c r="E932" s="24"/>
      <c r="F932" s="88"/>
      <c r="G932" s="27"/>
      <c r="H932" s="27"/>
      <c r="I932" s="27"/>
      <c r="J932" s="27"/>
      <c r="K932" s="27"/>
      <c r="L932" s="5">
        <v>1</v>
      </c>
      <c r="M932" s="5">
        <v>5.4999999999999997E-3</v>
      </c>
    </row>
    <row r="933" spans="1:13" s="6" customFormat="1" ht="12.75" customHeight="1" x14ac:dyDescent="0.25">
      <c r="A933" s="101" t="s">
        <v>979</v>
      </c>
      <c r="B933" s="21" t="s">
        <v>980</v>
      </c>
      <c r="C933" s="18" t="s">
        <v>2</v>
      </c>
      <c r="D933" s="17"/>
      <c r="E933" s="24"/>
      <c r="F933" s="88"/>
      <c r="G933" s="27"/>
      <c r="H933" s="27"/>
      <c r="I933" s="27"/>
      <c r="J933" s="27"/>
      <c r="K933" s="27"/>
      <c r="L933" s="5">
        <v>0</v>
      </c>
      <c r="M933" s="5">
        <v>0</v>
      </c>
    </row>
    <row r="934" spans="1:13" s="6" customFormat="1" ht="12.75" customHeight="1" x14ac:dyDescent="0.25">
      <c r="A934" s="101" t="s">
        <v>983</v>
      </c>
      <c r="B934" s="21" t="s">
        <v>984</v>
      </c>
      <c r="C934" s="18" t="s">
        <v>2</v>
      </c>
      <c r="D934" s="17"/>
      <c r="E934" s="24"/>
      <c r="F934" s="88"/>
      <c r="G934" s="27"/>
      <c r="H934" s="27"/>
      <c r="I934" s="27"/>
      <c r="J934" s="27"/>
      <c r="K934" s="27"/>
      <c r="L934" s="5">
        <v>0.47499999999999998</v>
      </c>
      <c r="M934" s="5">
        <v>1.3616E-2</v>
      </c>
    </row>
    <row r="935" spans="1:13" s="6" customFormat="1" ht="12.75" customHeight="1" x14ac:dyDescent="0.25">
      <c r="A935" s="101" t="s">
        <v>985</v>
      </c>
      <c r="B935" s="21" t="s">
        <v>986</v>
      </c>
      <c r="C935" s="18" t="s">
        <v>2</v>
      </c>
      <c r="D935" s="17"/>
      <c r="E935" s="24"/>
      <c r="F935" s="88"/>
      <c r="G935" s="27"/>
      <c r="H935" s="27"/>
      <c r="I935" s="27"/>
      <c r="J935" s="27"/>
      <c r="K935" s="27"/>
      <c r="L935" s="5">
        <v>0</v>
      </c>
      <c r="M935" s="5">
        <v>0</v>
      </c>
    </row>
    <row r="936" spans="1:13" s="6" customFormat="1" ht="12.75" customHeight="1" x14ac:dyDescent="0.25">
      <c r="A936" s="101" t="s">
        <v>987</v>
      </c>
      <c r="B936" s="21" t="s">
        <v>988</v>
      </c>
      <c r="C936" s="18" t="s">
        <v>2</v>
      </c>
      <c r="D936" s="17"/>
      <c r="E936" s="24"/>
      <c r="F936" s="88"/>
      <c r="G936" s="27"/>
      <c r="H936" s="27"/>
      <c r="I936" s="27"/>
      <c r="J936" s="27"/>
      <c r="K936" s="27"/>
      <c r="L936" s="5">
        <v>0</v>
      </c>
      <c r="M936" s="5">
        <v>0</v>
      </c>
    </row>
    <row r="937" spans="1:13" s="6" customFormat="1" ht="12.75" customHeight="1" x14ac:dyDescent="0.25">
      <c r="A937" s="101" t="s">
        <v>989</v>
      </c>
      <c r="B937" s="21" t="s">
        <v>990</v>
      </c>
      <c r="C937" s="18" t="s">
        <v>2</v>
      </c>
      <c r="D937" s="17"/>
      <c r="E937" s="24"/>
      <c r="F937" s="88"/>
      <c r="G937" s="27"/>
      <c r="H937" s="27"/>
      <c r="I937" s="27"/>
      <c r="J937" s="27"/>
      <c r="K937" s="27"/>
      <c r="L937" s="5">
        <v>0</v>
      </c>
      <c r="M937" s="5">
        <v>0</v>
      </c>
    </row>
    <row r="938" spans="1:13" s="6" customFormat="1" ht="12.75" customHeight="1" x14ac:dyDescent="0.25">
      <c r="A938" s="101" t="s">
        <v>991</v>
      </c>
      <c r="B938" s="21" t="s">
        <v>992</v>
      </c>
      <c r="C938" s="18" t="s">
        <v>2</v>
      </c>
      <c r="D938" s="17"/>
      <c r="E938" s="24"/>
      <c r="F938" s="88"/>
      <c r="G938" s="27"/>
      <c r="H938" s="27"/>
      <c r="I938" s="27"/>
      <c r="J938" s="27"/>
      <c r="K938" s="27"/>
      <c r="L938" s="5">
        <v>0</v>
      </c>
      <c r="M938" s="5">
        <v>0</v>
      </c>
    </row>
    <row r="939" spans="1:13" s="6" customFormat="1" ht="12.75" customHeight="1" x14ac:dyDescent="0.25">
      <c r="A939" s="101" t="s">
        <v>993</v>
      </c>
      <c r="B939" s="21" t="s">
        <v>994</v>
      </c>
      <c r="C939" s="18" t="s">
        <v>2</v>
      </c>
      <c r="D939" s="17"/>
      <c r="E939" s="24"/>
      <c r="F939" s="88"/>
      <c r="G939" s="27"/>
      <c r="H939" s="27"/>
      <c r="I939" s="27"/>
      <c r="J939" s="27"/>
      <c r="K939" s="27"/>
      <c r="L939" s="5">
        <v>28</v>
      </c>
      <c r="M939" s="5">
        <v>7.2113999999999998E-2</v>
      </c>
    </row>
    <row r="940" spans="1:13" s="6" customFormat="1" ht="12.75" customHeight="1" x14ac:dyDescent="0.25">
      <c r="A940" s="101" t="s">
        <v>997</v>
      </c>
      <c r="B940" s="21" t="s">
        <v>998</v>
      </c>
      <c r="C940" s="18" t="s">
        <v>2</v>
      </c>
      <c r="D940" s="17"/>
      <c r="E940" s="24"/>
      <c r="F940" s="88"/>
      <c r="G940" s="27"/>
      <c r="H940" s="27"/>
      <c r="I940" s="27"/>
      <c r="J940" s="27"/>
      <c r="K940" s="27"/>
      <c r="L940" s="5">
        <v>0</v>
      </c>
      <c r="M940" s="5">
        <v>0</v>
      </c>
    </row>
    <row r="941" spans="1:13" s="6" customFormat="1" ht="12.75" customHeight="1" x14ac:dyDescent="0.25">
      <c r="A941" s="101" t="s">
        <v>999</v>
      </c>
      <c r="B941" s="21" t="s">
        <v>1000</v>
      </c>
      <c r="C941" s="18" t="s">
        <v>2</v>
      </c>
      <c r="D941" s="17"/>
      <c r="E941" s="24"/>
      <c r="F941" s="88"/>
      <c r="G941" s="27"/>
      <c r="H941" s="27"/>
      <c r="I941" s="27"/>
      <c r="J941" s="27"/>
      <c r="K941" s="27"/>
      <c r="L941" s="5">
        <v>0.125</v>
      </c>
      <c r="M941" s="5">
        <v>1.3200000000000001E-4</v>
      </c>
    </row>
    <row r="942" spans="1:13" s="6" customFormat="1" ht="12.75" customHeight="1" x14ac:dyDescent="0.25">
      <c r="A942" s="101" t="s">
        <v>1001</v>
      </c>
      <c r="B942" s="21" t="s">
        <v>1002</v>
      </c>
      <c r="C942" s="18" t="s">
        <v>2</v>
      </c>
      <c r="D942" s="17"/>
      <c r="E942" s="24"/>
      <c r="F942" s="88"/>
      <c r="G942" s="27"/>
      <c r="H942" s="27"/>
      <c r="I942" s="27"/>
      <c r="J942" s="27"/>
      <c r="K942" s="27"/>
      <c r="L942" s="5">
        <v>1.4999999999999999E-2</v>
      </c>
      <c r="M942" s="5">
        <v>8.1000000000000004E-5</v>
      </c>
    </row>
    <row r="943" spans="1:13" s="6" customFormat="1" ht="12.75" customHeight="1" x14ac:dyDescent="0.25">
      <c r="A943" s="101" t="s">
        <v>1003</v>
      </c>
      <c r="B943" s="21" t="s">
        <v>1004</v>
      </c>
      <c r="C943" s="18" t="s">
        <v>2</v>
      </c>
      <c r="D943" s="17"/>
      <c r="E943" s="24"/>
      <c r="F943" s="88"/>
      <c r="G943" s="27"/>
      <c r="H943" s="27"/>
      <c r="I943" s="27"/>
      <c r="J943" s="27"/>
      <c r="K943" s="27"/>
      <c r="L943" s="5">
        <v>0.64</v>
      </c>
      <c r="M943" s="5">
        <v>4.9100000000000001E-4</v>
      </c>
    </row>
    <row r="944" spans="1:13" s="6" customFormat="1" ht="12.75" customHeight="1" x14ac:dyDescent="0.25">
      <c r="A944" s="101" t="s">
        <v>1015</v>
      </c>
      <c r="B944" s="21" t="s">
        <v>1016</v>
      </c>
      <c r="C944" s="18" t="s">
        <v>2</v>
      </c>
      <c r="D944" s="17"/>
      <c r="E944" s="24"/>
      <c r="F944" s="88"/>
      <c r="G944" s="27"/>
      <c r="H944" s="27"/>
      <c r="I944" s="27"/>
      <c r="J944" s="27"/>
      <c r="K944" s="27"/>
      <c r="L944" s="5">
        <v>0</v>
      </c>
      <c r="M944" s="5">
        <v>0</v>
      </c>
    </row>
    <row r="945" spans="1:13" s="6" customFormat="1" ht="12.75" customHeight="1" x14ac:dyDescent="0.25">
      <c r="A945" s="101" t="s">
        <v>2160</v>
      </c>
      <c r="B945" s="21" t="s">
        <v>2161</v>
      </c>
      <c r="C945" s="18" t="s">
        <v>2</v>
      </c>
      <c r="D945" s="17"/>
      <c r="E945" s="24"/>
      <c r="F945" s="88"/>
      <c r="G945" s="27"/>
      <c r="H945" s="27"/>
      <c r="I945" s="27"/>
      <c r="J945" s="27"/>
      <c r="K945" s="27"/>
      <c r="L945" s="5">
        <v>0</v>
      </c>
      <c r="M945" s="5">
        <v>0</v>
      </c>
    </row>
    <row r="946" spans="1:13" s="6" customFormat="1" ht="12.75" customHeight="1" x14ac:dyDescent="0.25">
      <c r="A946" s="101" t="s">
        <v>1019</v>
      </c>
      <c r="B946" s="21" t="s">
        <v>1020</v>
      </c>
      <c r="C946" s="18" t="s">
        <v>2</v>
      </c>
      <c r="D946" s="17"/>
      <c r="E946" s="24"/>
      <c r="F946" s="88"/>
      <c r="G946" s="27"/>
      <c r="H946" s="27"/>
      <c r="I946" s="27"/>
      <c r="J946" s="27"/>
      <c r="K946" s="27"/>
      <c r="L946" s="5">
        <v>0.05</v>
      </c>
      <c r="M946" s="5">
        <v>1.225E-3</v>
      </c>
    </row>
    <row r="947" spans="1:13" s="6" customFormat="1" ht="12.75" customHeight="1" x14ac:dyDescent="0.25">
      <c r="A947" s="101" t="s">
        <v>1021</v>
      </c>
      <c r="B947" s="21" t="s">
        <v>1022</v>
      </c>
      <c r="C947" s="18" t="s">
        <v>2</v>
      </c>
      <c r="D947" s="17"/>
      <c r="E947" s="24"/>
      <c r="F947" s="88"/>
      <c r="G947" s="27"/>
      <c r="H947" s="27"/>
      <c r="I947" s="27"/>
      <c r="J947" s="27"/>
      <c r="K947" s="27"/>
      <c r="L947" s="5">
        <v>0</v>
      </c>
      <c r="M947" s="5">
        <v>0</v>
      </c>
    </row>
    <row r="948" spans="1:13" s="6" customFormat="1" ht="12.75" customHeight="1" x14ac:dyDescent="0.25">
      <c r="A948" s="101" t="s">
        <v>1023</v>
      </c>
      <c r="B948" s="21" t="s">
        <v>1024</v>
      </c>
      <c r="C948" s="18" t="s">
        <v>2</v>
      </c>
      <c r="D948" s="17"/>
      <c r="E948" s="24"/>
      <c r="F948" s="88"/>
      <c r="G948" s="27"/>
      <c r="H948" s="27"/>
      <c r="I948" s="27"/>
      <c r="J948" s="27"/>
      <c r="K948" s="27"/>
      <c r="L948" s="5">
        <v>0</v>
      </c>
      <c r="M948" s="5">
        <v>0</v>
      </c>
    </row>
    <row r="949" spans="1:13" s="6" customFormat="1" ht="12.75" customHeight="1" x14ac:dyDescent="0.25">
      <c r="A949" s="101" t="s">
        <v>2162</v>
      </c>
      <c r="B949" s="21" t="s">
        <v>2163</v>
      </c>
      <c r="C949" s="18" t="s">
        <v>2</v>
      </c>
      <c r="D949" s="17"/>
      <c r="E949" s="24"/>
      <c r="F949" s="88"/>
      <c r="G949" s="27"/>
      <c r="H949" s="27"/>
      <c r="I949" s="27"/>
      <c r="J949" s="27"/>
      <c r="K949" s="27"/>
      <c r="L949" s="5">
        <v>0</v>
      </c>
      <c r="M949" s="5">
        <v>0</v>
      </c>
    </row>
    <row r="950" spans="1:13" s="6" customFormat="1" ht="12.75" customHeight="1" x14ac:dyDescent="0.25">
      <c r="A950" s="101" t="s">
        <v>1025</v>
      </c>
      <c r="B950" s="21" t="s">
        <v>1026</v>
      </c>
      <c r="C950" s="18" t="s">
        <v>2</v>
      </c>
      <c r="D950" s="17"/>
      <c r="E950" s="24"/>
      <c r="F950" s="88"/>
      <c r="G950" s="27"/>
      <c r="H950" s="27"/>
      <c r="I950" s="27"/>
      <c r="J950" s="27"/>
      <c r="K950" s="27"/>
      <c r="L950" s="5">
        <v>0</v>
      </c>
      <c r="M950" s="5">
        <v>0</v>
      </c>
    </row>
    <row r="951" spans="1:13" s="6" customFormat="1" ht="12.75" customHeight="1" x14ac:dyDescent="0.25">
      <c r="A951" s="101" t="s">
        <v>1027</v>
      </c>
      <c r="B951" s="21" t="s">
        <v>1028</v>
      </c>
      <c r="C951" s="18" t="s">
        <v>2</v>
      </c>
      <c r="D951" s="17"/>
      <c r="E951" s="24"/>
      <c r="F951" s="88"/>
      <c r="G951" s="27"/>
      <c r="H951" s="27"/>
      <c r="I951" s="27"/>
      <c r="J951" s="27"/>
      <c r="K951" s="27"/>
      <c r="L951" s="5">
        <v>0</v>
      </c>
      <c r="M951" s="5">
        <v>0</v>
      </c>
    </row>
    <row r="952" spans="1:13" s="6" customFormat="1" ht="12.75" customHeight="1" x14ac:dyDescent="0.25">
      <c r="A952" s="101" t="s">
        <v>1029</v>
      </c>
      <c r="B952" s="21" t="s">
        <v>1030</v>
      </c>
      <c r="C952" s="18" t="s">
        <v>2</v>
      </c>
      <c r="D952" s="17"/>
      <c r="E952" s="24"/>
      <c r="F952" s="88"/>
      <c r="G952" s="27"/>
      <c r="H952" s="27"/>
      <c r="I952" s="27"/>
      <c r="J952" s="27"/>
      <c r="K952" s="27"/>
      <c r="L952" s="5">
        <v>0</v>
      </c>
      <c r="M952" s="5">
        <v>0</v>
      </c>
    </row>
    <row r="953" spans="1:13" s="6" customFormat="1" ht="12.75" customHeight="1" x14ac:dyDescent="0.25">
      <c r="A953" s="101" t="s">
        <v>1031</v>
      </c>
      <c r="B953" s="21" t="s">
        <v>1032</v>
      </c>
      <c r="C953" s="18" t="s">
        <v>2</v>
      </c>
      <c r="D953" s="17"/>
      <c r="E953" s="24"/>
      <c r="F953" s="88"/>
      <c r="G953" s="27"/>
      <c r="H953" s="27"/>
      <c r="I953" s="27"/>
      <c r="J953" s="27"/>
      <c r="K953" s="27"/>
      <c r="L953" s="5">
        <v>0</v>
      </c>
      <c r="M953" s="5">
        <v>0</v>
      </c>
    </row>
    <row r="954" spans="1:13" s="6" customFormat="1" ht="12.75" customHeight="1" x14ac:dyDescent="0.25">
      <c r="A954" s="101" t="s">
        <v>1035</v>
      </c>
      <c r="B954" s="21" t="s">
        <v>1036</v>
      </c>
      <c r="C954" s="18" t="s">
        <v>2</v>
      </c>
      <c r="D954" s="17"/>
      <c r="E954" s="24"/>
      <c r="F954" s="88"/>
      <c r="G954" s="27"/>
      <c r="H954" s="27"/>
      <c r="I954" s="27"/>
      <c r="J954" s="27"/>
      <c r="K954" s="27"/>
      <c r="L954" s="5">
        <v>0</v>
      </c>
      <c r="M954" s="5">
        <v>0</v>
      </c>
    </row>
    <row r="955" spans="1:13" s="6" customFormat="1" ht="12.75" customHeight="1" x14ac:dyDescent="0.25">
      <c r="A955" s="101" t="s">
        <v>1039</v>
      </c>
      <c r="B955" s="21" t="s">
        <v>1040</v>
      </c>
      <c r="C955" s="18" t="s">
        <v>2</v>
      </c>
      <c r="D955" s="17"/>
      <c r="E955" s="24"/>
      <c r="F955" s="88"/>
      <c r="G955" s="27"/>
      <c r="H955" s="27"/>
      <c r="I955" s="27"/>
      <c r="J955" s="27"/>
      <c r="K955" s="27"/>
      <c r="L955" s="5">
        <v>0.32800000000000001</v>
      </c>
      <c r="M955" s="5">
        <v>6.8400000000000004E-4</v>
      </c>
    </row>
    <row r="956" spans="1:13" s="6" customFormat="1" ht="12.75" customHeight="1" x14ac:dyDescent="0.25">
      <c r="A956" s="101" t="s">
        <v>1053</v>
      </c>
      <c r="B956" s="21" t="s">
        <v>1054</v>
      </c>
      <c r="C956" s="18" t="s">
        <v>2</v>
      </c>
      <c r="D956" s="17"/>
      <c r="E956" s="24"/>
      <c r="F956" s="88"/>
      <c r="G956" s="27"/>
      <c r="H956" s="27"/>
      <c r="I956" s="27"/>
      <c r="J956" s="27"/>
      <c r="K956" s="27"/>
      <c r="L956" s="5">
        <v>0.12</v>
      </c>
      <c r="M956" s="5">
        <v>1E-4</v>
      </c>
    </row>
    <row r="957" spans="1:13" s="6" customFormat="1" ht="12.75" customHeight="1" x14ac:dyDescent="0.25">
      <c r="A957" s="101" t="s">
        <v>1055</v>
      </c>
      <c r="B957" s="21" t="s">
        <v>1056</v>
      </c>
      <c r="C957" s="18" t="s">
        <v>2</v>
      </c>
      <c r="D957" s="17"/>
      <c r="E957" s="24"/>
      <c r="F957" s="88"/>
      <c r="G957" s="27"/>
      <c r="H957" s="27"/>
      <c r="I957" s="27"/>
      <c r="J957" s="27"/>
      <c r="K957" s="27"/>
      <c r="L957" s="5">
        <v>0</v>
      </c>
      <c r="M957" s="5">
        <v>0</v>
      </c>
    </row>
    <row r="958" spans="1:13" s="6" customFormat="1" ht="12.75" customHeight="1" x14ac:dyDescent="0.25">
      <c r="A958" s="101" t="s">
        <v>1057</v>
      </c>
      <c r="B958" s="21" t="s">
        <v>1058</v>
      </c>
      <c r="C958" s="18" t="s">
        <v>2</v>
      </c>
      <c r="D958" s="17"/>
      <c r="E958" s="24"/>
      <c r="F958" s="88"/>
      <c r="G958" s="27"/>
      <c r="H958" s="27"/>
      <c r="I958" s="27"/>
      <c r="J958" s="27"/>
      <c r="K958" s="27"/>
      <c r="L958" s="5">
        <v>0</v>
      </c>
      <c r="M958" s="5">
        <v>0</v>
      </c>
    </row>
    <row r="959" spans="1:13" s="6" customFormat="1" ht="12.75" customHeight="1" x14ac:dyDescent="0.25">
      <c r="A959" s="101" t="s">
        <v>1059</v>
      </c>
      <c r="B959" s="21" t="s">
        <v>1060</v>
      </c>
      <c r="C959" s="18" t="s">
        <v>2</v>
      </c>
      <c r="D959" s="17"/>
      <c r="E959" s="24"/>
      <c r="F959" s="88"/>
      <c r="G959" s="27"/>
      <c r="H959" s="27"/>
      <c r="I959" s="27"/>
      <c r="J959" s="27"/>
      <c r="K959" s="27"/>
      <c r="L959" s="5">
        <v>0</v>
      </c>
      <c r="M959" s="5">
        <v>0</v>
      </c>
    </row>
    <row r="960" spans="1:13" s="6" customFormat="1" ht="12.75" customHeight="1" x14ac:dyDescent="0.25">
      <c r="A960" s="101" t="s">
        <v>1063</v>
      </c>
      <c r="B960" s="21" t="s">
        <v>1064</v>
      </c>
      <c r="C960" s="18" t="s">
        <v>2</v>
      </c>
      <c r="D960" s="17"/>
      <c r="E960" s="24"/>
      <c r="F960" s="88"/>
      <c r="G960" s="27"/>
      <c r="H960" s="27"/>
      <c r="I960" s="27"/>
      <c r="J960" s="27"/>
      <c r="K960" s="27"/>
      <c r="L960" s="5">
        <v>0</v>
      </c>
      <c r="M960" s="5">
        <v>0</v>
      </c>
    </row>
    <row r="961" spans="1:13" s="6" customFormat="1" ht="12.75" customHeight="1" x14ac:dyDescent="0.25">
      <c r="A961" s="101" t="s">
        <v>2164</v>
      </c>
      <c r="B961" s="21" t="s">
        <v>2165</v>
      </c>
      <c r="C961" s="18" t="s">
        <v>2</v>
      </c>
      <c r="D961" s="17"/>
      <c r="E961" s="24"/>
      <c r="F961" s="88"/>
      <c r="G961" s="27"/>
      <c r="H961" s="27"/>
      <c r="I961" s="27"/>
      <c r="J961" s="27"/>
      <c r="K961" s="27"/>
      <c r="L961" s="5">
        <v>0</v>
      </c>
      <c r="M961" s="5">
        <v>0</v>
      </c>
    </row>
    <row r="962" spans="1:13" s="6" customFormat="1" ht="12.75" customHeight="1" x14ac:dyDescent="0.25">
      <c r="A962" s="101" t="s">
        <v>1067</v>
      </c>
      <c r="B962" s="21" t="s">
        <v>1068</v>
      </c>
      <c r="C962" s="18" t="s">
        <v>2</v>
      </c>
      <c r="D962" s="17"/>
      <c r="E962" s="24"/>
      <c r="F962" s="88"/>
      <c r="G962" s="27"/>
      <c r="H962" s="27"/>
      <c r="I962" s="27"/>
      <c r="J962" s="27"/>
      <c r="K962" s="27"/>
      <c r="L962" s="5">
        <v>0</v>
      </c>
      <c r="M962" s="5">
        <v>0</v>
      </c>
    </row>
    <row r="963" spans="1:13" s="6" customFormat="1" ht="12.75" customHeight="1" x14ac:dyDescent="0.25">
      <c r="A963" s="101" t="s">
        <v>1069</v>
      </c>
      <c r="B963" s="21" t="s">
        <v>1070</v>
      </c>
      <c r="C963" s="18" t="s">
        <v>2</v>
      </c>
      <c r="D963" s="17"/>
      <c r="E963" s="24"/>
      <c r="F963" s="88"/>
      <c r="G963" s="27"/>
      <c r="H963" s="27"/>
      <c r="I963" s="27"/>
      <c r="J963" s="27"/>
      <c r="K963" s="27"/>
      <c r="L963" s="5">
        <v>0</v>
      </c>
      <c r="M963" s="5">
        <v>0</v>
      </c>
    </row>
    <row r="964" spans="1:13" s="6" customFormat="1" ht="12.75" customHeight="1" x14ac:dyDescent="0.25">
      <c r="A964" s="101" t="s">
        <v>1071</v>
      </c>
      <c r="B964" s="21" t="s">
        <v>1072</v>
      </c>
      <c r="C964" s="18" t="s">
        <v>2</v>
      </c>
      <c r="D964" s="17"/>
      <c r="E964" s="24"/>
      <c r="F964" s="88"/>
      <c r="G964" s="27"/>
      <c r="H964" s="27"/>
      <c r="I964" s="27"/>
      <c r="J964" s="27"/>
      <c r="K964" s="27"/>
      <c r="L964" s="5">
        <v>0</v>
      </c>
      <c r="M964" s="5">
        <v>0</v>
      </c>
    </row>
    <row r="965" spans="1:13" s="6" customFormat="1" ht="12.75" customHeight="1" x14ac:dyDescent="0.25">
      <c r="A965" s="101" t="s">
        <v>1073</v>
      </c>
      <c r="B965" s="21" t="s">
        <v>1074</v>
      </c>
      <c r="C965" s="18" t="s">
        <v>2</v>
      </c>
      <c r="D965" s="17"/>
      <c r="E965" s="24"/>
      <c r="F965" s="88"/>
      <c r="G965" s="27"/>
      <c r="H965" s="27"/>
      <c r="I965" s="27"/>
      <c r="J965" s="27"/>
      <c r="K965" s="27"/>
      <c r="L965" s="5">
        <v>0</v>
      </c>
      <c r="M965" s="5">
        <v>0</v>
      </c>
    </row>
    <row r="966" spans="1:13" s="6" customFormat="1" ht="12.75" customHeight="1" x14ac:dyDescent="0.25">
      <c r="A966" s="101" t="s">
        <v>1075</v>
      </c>
      <c r="B966" s="21" t="s">
        <v>1076</v>
      </c>
      <c r="C966" s="18" t="s">
        <v>2</v>
      </c>
      <c r="D966" s="17"/>
      <c r="E966" s="24"/>
      <c r="F966" s="88"/>
      <c r="G966" s="27"/>
      <c r="H966" s="27"/>
      <c r="I966" s="27"/>
      <c r="J966" s="27"/>
      <c r="K966" s="27"/>
      <c r="L966" s="5">
        <v>0</v>
      </c>
      <c r="M966" s="5">
        <v>0</v>
      </c>
    </row>
    <row r="967" spans="1:13" s="6" customFormat="1" ht="12.75" customHeight="1" x14ac:dyDescent="0.25">
      <c r="A967" s="101" t="s">
        <v>2166</v>
      </c>
      <c r="B967" s="21" t="s">
        <v>2167</v>
      </c>
      <c r="C967" s="18" t="s">
        <v>2</v>
      </c>
      <c r="D967" s="17"/>
      <c r="E967" s="24"/>
      <c r="F967" s="88"/>
      <c r="G967" s="27"/>
      <c r="H967" s="27"/>
      <c r="I967" s="27"/>
      <c r="J967" s="27"/>
      <c r="K967" s="27"/>
      <c r="L967" s="5">
        <v>0</v>
      </c>
      <c r="M967" s="5">
        <v>0</v>
      </c>
    </row>
    <row r="968" spans="1:13" s="6" customFormat="1" ht="12.75" customHeight="1" x14ac:dyDescent="0.25">
      <c r="A968" s="101" t="s">
        <v>1079</v>
      </c>
      <c r="B968" s="21" t="s">
        <v>1080</v>
      </c>
      <c r="C968" s="18" t="s">
        <v>2</v>
      </c>
      <c r="D968" s="17"/>
      <c r="E968" s="24"/>
      <c r="F968" s="88"/>
      <c r="G968" s="27"/>
      <c r="H968" s="27"/>
      <c r="I968" s="27"/>
      <c r="J968" s="27"/>
      <c r="K968" s="27"/>
      <c r="L968" s="5">
        <v>643.04</v>
      </c>
      <c r="M968" s="5">
        <v>0.60061600000000004</v>
      </c>
    </row>
    <row r="969" spans="1:13" s="6" customFormat="1" ht="12.75" customHeight="1" x14ac:dyDescent="0.25">
      <c r="A969" s="101" t="s">
        <v>1081</v>
      </c>
      <c r="B969" s="21" t="s">
        <v>1082</v>
      </c>
      <c r="C969" s="18" t="s">
        <v>2</v>
      </c>
      <c r="D969" s="17"/>
      <c r="E969" s="24"/>
      <c r="F969" s="88"/>
      <c r="G969" s="27"/>
      <c r="H969" s="27"/>
      <c r="I969" s="27"/>
      <c r="J969" s="27"/>
      <c r="K969" s="27"/>
      <c r="L969" s="5">
        <v>0</v>
      </c>
      <c r="M969" s="5">
        <v>0</v>
      </c>
    </row>
    <row r="970" spans="1:13" s="6" customFormat="1" ht="12.75" customHeight="1" x14ac:dyDescent="0.25">
      <c r="A970" s="101" t="s">
        <v>1085</v>
      </c>
      <c r="B970" s="21" t="s">
        <v>1086</v>
      </c>
      <c r="C970" s="18" t="s">
        <v>2</v>
      </c>
      <c r="D970" s="17"/>
      <c r="E970" s="24"/>
      <c r="F970" s="88"/>
      <c r="G970" s="27"/>
      <c r="H970" s="27"/>
      <c r="I970" s="27"/>
      <c r="J970" s="27"/>
      <c r="K970" s="27"/>
      <c r="L970" s="5">
        <v>0</v>
      </c>
      <c r="M970" s="5">
        <v>0</v>
      </c>
    </row>
    <row r="971" spans="1:13" s="6" customFormat="1" ht="12.75" customHeight="1" x14ac:dyDescent="0.25">
      <c r="A971" s="101" t="s">
        <v>1087</v>
      </c>
      <c r="B971" s="21" t="s">
        <v>1088</v>
      </c>
      <c r="C971" s="18" t="s">
        <v>2</v>
      </c>
      <c r="D971" s="17"/>
      <c r="E971" s="24"/>
      <c r="F971" s="88"/>
      <c r="G971" s="27"/>
      <c r="H971" s="27"/>
      <c r="I971" s="27"/>
      <c r="J971" s="27"/>
      <c r="K971" s="27"/>
      <c r="L971" s="5">
        <v>2.5999999999999999E-2</v>
      </c>
      <c r="M971" s="5">
        <v>7.9810000000000002E-3</v>
      </c>
    </row>
    <row r="972" spans="1:13" s="6" customFormat="1" ht="12.75" customHeight="1" x14ac:dyDescent="0.25">
      <c r="A972" s="101" t="s">
        <v>1091</v>
      </c>
      <c r="B972" s="21" t="s">
        <v>1092</v>
      </c>
      <c r="C972" s="18" t="s">
        <v>2</v>
      </c>
      <c r="D972" s="17"/>
      <c r="E972" s="24"/>
      <c r="F972" s="88"/>
      <c r="G972" s="27"/>
      <c r="H972" s="27"/>
      <c r="I972" s="27"/>
      <c r="J972" s="27"/>
      <c r="K972" s="27"/>
      <c r="L972" s="5">
        <v>0</v>
      </c>
      <c r="M972" s="5">
        <v>0</v>
      </c>
    </row>
    <row r="973" spans="1:13" s="6" customFormat="1" ht="12.75" customHeight="1" x14ac:dyDescent="0.25">
      <c r="A973" s="101" t="s">
        <v>1093</v>
      </c>
      <c r="B973" s="21" t="s">
        <v>1094</v>
      </c>
      <c r="C973" s="18" t="s">
        <v>2</v>
      </c>
      <c r="D973" s="17"/>
      <c r="E973" s="24"/>
      <c r="F973" s="88"/>
      <c r="G973" s="27"/>
      <c r="H973" s="27"/>
      <c r="I973" s="27"/>
      <c r="J973" s="27"/>
      <c r="K973" s="27"/>
      <c r="L973" s="5">
        <v>0</v>
      </c>
      <c r="M973" s="5">
        <v>0</v>
      </c>
    </row>
    <row r="974" spans="1:13" s="6" customFormat="1" ht="12.75" customHeight="1" x14ac:dyDescent="0.25">
      <c r="A974" s="101" t="s">
        <v>1095</v>
      </c>
      <c r="B974" s="21" t="s">
        <v>1096</v>
      </c>
      <c r="C974" s="18" t="s">
        <v>2</v>
      </c>
      <c r="D974" s="17"/>
      <c r="E974" s="24"/>
      <c r="F974" s="88"/>
      <c r="G974" s="27"/>
      <c r="H974" s="27"/>
      <c r="I974" s="27"/>
      <c r="J974" s="27"/>
      <c r="K974" s="27"/>
      <c r="L974" s="5">
        <v>0</v>
      </c>
      <c r="M974" s="5">
        <v>0</v>
      </c>
    </row>
    <row r="975" spans="1:13" s="6" customFormat="1" ht="12.75" customHeight="1" x14ac:dyDescent="0.25">
      <c r="A975" s="101" t="s">
        <v>2168</v>
      </c>
      <c r="B975" s="21" t="s">
        <v>2169</v>
      </c>
      <c r="C975" s="18" t="s">
        <v>2</v>
      </c>
      <c r="D975" s="17"/>
      <c r="E975" s="24"/>
      <c r="F975" s="88"/>
      <c r="G975" s="27"/>
      <c r="H975" s="27"/>
      <c r="I975" s="27"/>
      <c r="J975" s="27"/>
      <c r="K975" s="27"/>
      <c r="L975" s="5">
        <v>0</v>
      </c>
      <c r="M975" s="5">
        <v>0</v>
      </c>
    </row>
    <row r="976" spans="1:13" s="6" customFormat="1" ht="12.75" customHeight="1" x14ac:dyDescent="0.25">
      <c r="A976" s="101" t="s">
        <v>1099</v>
      </c>
      <c r="B976" s="21" t="s">
        <v>1100</v>
      </c>
      <c r="C976" s="18" t="s">
        <v>2</v>
      </c>
      <c r="D976" s="17"/>
      <c r="E976" s="24"/>
      <c r="F976" s="88"/>
      <c r="G976" s="27"/>
      <c r="H976" s="27"/>
      <c r="I976" s="27"/>
      <c r="J976" s="27"/>
      <c r="K976" s="27"/>
      <c r="L976" s="5">
        <v>0.22500000000000001</v>
      </c>
      <c r="M976" s="5">
        <v>6.2100000000000002E-4</v>
      </c>
    </row>
    <row r="977" spans="1:13" s="6" customFormat="1" ht="12.75" customHeight="1" x14ac:dyDescent="0.25">
      <c r="A977" s="101" t="s">
        <v>1101</v>
      </c>
      <c r="B977" s="21" t="s">
        <v>1102</v>
      </c>
      <c r="C977" s="18" t="s">
        <v>2</v>
      </c>
      <c r="D977" s="17"/>
      <c r="E977" s="24"/>
      <c r="F977" s="88"/>
      <c r="G977" s="27"/>
      <c r="H977" s="27"/>
      <c r="I977" s="27"/>
      <c r="J977" s="27"/>
      <c r="K977" s="27"/>
      <c r="L977" s="5">
        <v>0</v>
      </c>
      <c r="M977" s="5">
        <v>0</v>
      </c>
    </row>
    <row r="978" spans="1:13" s="6" customFormat="1" ht="12.75" customHeight="1" x14ac:dyDescent="0.25">
      <c r="A978" s="101" t="s">
        <v>1103</v>
      </c>
      <c r="B978" s="21" t="s">
        <v>1104</v>
      </c>
      <c r="C978" s="18" t="s">
        <v>2</v>
      </c>
      <c r="D978" s="17"/>
      <c r="E978" s="24"/>
      <c r="F978" s="88"/>
      <c r="G978" s="27"/>
      <c r="H978" s="27"/>
      <c r="I978" s="27"/>
      <c r="J978" s="27"/>
      <c r="K978" s="27"/>
      <c r="L978" s="5">
        <v>0</v>
      </c>
      <c r="M978" s="5">
        <v>0</v>
      </c>
    </row>
    <row r="979" spans="1:13" s="6" customFormat="1" ht="12.75" customHeight="1" x14ac:dyDescent="0.25">
      <c r="A979" s="101" t="s">
        <v>1105</v>
      </c>
      <c r="B979" s="21" t="s">
        <v>1106</v>
      </c>
      <c r="C979" s="18" t="s">
        <v>2</v>
      </c>
      <c r="D979" s="17"/>
      <c r="E979" s="24"/>
      <c r="F979" s="88"/>
      <c r="G979" s="27"/>
      <c r="H979" s="27"/>
      <c r="I979" s="27"/>
      <c r="J979" s="27"/>
      <c r="K979" s="27"/>
      <c r="L979" s="5">
        <v>0.20499999999999999</v>
      </c>
      <c r="M979" s="5">
        <v>3.349E-3</v>
      </c>
    </row>
    <row r="980" spans="1:13" s="6" customFormat="1" ht="12.75" customHeight="1" x14ac:dyDescent="0.25">
      <c r="A980" s="101" t="s">
        <v>1107</v>
      </c>
      <c r="B980" s="21" t="s">
        <v>1108</v>
      </c>
      <c r="C980" s="18" t="s">
        <v>2</v>
      </c>
      <c r="D980" s="17"/>
      <c r="E980" s="24"/>
      <c r="F980" s="88"/>
      <c r="G980" s="27"/>
      <c r="H980" s="27"/>
      <c r="I980" s="27"/>
      <c r="J980" s="27"/>
      <c r="K980" s="27"/>
      <c r="L980" s="5">
        <v>8.0000000000000002E-3</v>
      </c>
      <c r="M980" s="5">
        <v>2.4499999999999999E-4</v>
      </c>
    </row>
    <row r="981" spans="1:13" s="6" customFormat="1" ht="12.75" customHeight="1" x14ac:dyDescent="0.25">
      <c r="A981" s="101" t="s">
        <v>1109</v>
      </c>
      <c r="B981" s="21" t="s">
        <v>1110</v>
      </c>
      <c r="C981" s="18" t="s">
        <v>2</v>
      </c>
      <c r="D981" s="17"/>
      <c r="E981" s="24"/>
      <c r="F981" s="88"/>
      <c r="G981" s="27"/>
      <c r="H981" s="27"/>
      <c r="I981" s="27"/>
      <c r="J981" s="27"/>
      <c r="K981" s="27"/>
      <c r="L981" s="5">
        <v>0</v>
      </c>
      <c r="M981" s="5">
        <v>0</v>
      </c>
    </row>
    <row r="982" spans="1:13" s="6" customFormat="1" ht="12.75" customHeight="1" x14ac:dyDescent="0.25">
      <c r="A982" s="101" t="s">
        <v>1113</v>
      </c>
      <c r="B982" s="21" t="s">
        <v>1114</v>
      </c>
      <c r="C982" s="18" t="s">
        <v>2</v>
      </c>
      <c r="D982" s="17"/>
      <c r="E982" s="24"/>
      <c r="F982" s="88"/>
      <c r="G982" s="27"/>
      <c r="H982" s="27"/>
      <c r="I982" s="27"/>
      <c r="J982" s="27"/>
      <c r="K982" s="27"/>
      <c r="L982" s="5">
        <v>6.1340000000000003</v>
      </c>
      <c r="M982" s="5">
        <v>4.2006000000000002E-2</v>
      </c>
    </row>
    <row r="983" spans="1:13" s="6" customFormat="1" ht="12.75" customHeight="1" x14ac:dyDescent="0.25">
      <c r="A983" s="101" t="s">
        <v>1117</v>
      </c>
      <c r="B983" s="21" t="s">
        <v>1118</v>
      </c>
      <c r="C983" s="18" t="s">
        <v>2</v>
      </c>
      <c r="D983" s="17"/>
      <c r="E983" s="24"/>
      <c r="F983" s="88"/>
      <c r="G983" s="27"/>
      <c r="H983" s="27"/>
      <c r="I983" s="27"/>
      <c r="J983" s="27"/>
      <c r="K983" s="27"/>
      <c r="L983" s="5">
        <v>10.111000000000001</v>
      </c>
      <c r="M983" s="5">
        <v>0.107136</v>
      </c>
    </row>
    <row r="984" spans="1:13" s="6" customFormat="1" ht="12.75" customHeight="1" x14ac:dyDescent="0.25">
      <c r="A984" s="101" t="s">
        <v>1119</v>
      </c>
      <c r="B984" s="21" t="s">
        <v>1120</v>
      </c>
      <c r="C984" s="18" t="s">
        <v>2</v>
      </c>
      <c r="D984" s="17"/>
      <c r="E984" s="24"/>
      <c r="F984" s="88"/>
      <c r="G984" s="27"/>
      <c r="H984" s="27"/>
      <c r="I984" s="27"/>
      <c r="J984" s="27"/>
      <c r="K984" s="27"/>
      <c r="L984" s="5">
        <v>0</v>
      </c>
      <c r="M984" s="5">
        <v>0</v>
      </c>
    </row>
    <row r="985" spans="1:13" s="6" customFormat="1" ht="12.75" customHeight="1" x14ac:dyDescent="0.25">
      <c r="A985" s="101" t="s">
        <v>1123</v>
      </c>
      <c r="B985" s="21" t="s">
        <v>1124</v>
      </c>
      <c r="C985" s="18" t="s">
        <v>2</v>
      </c>
      <c r="D985" s="17"/>
      <c r="E985" s="24"/>
      <c r="F985" s="88"/>
      <c r="G985" s="27"/>
      <c r="H985" s="27"/>
      <c r="I985" s="27"/>
      <c r="J985" s="27"/>
      <c r="K985" s="27"/>
      <c r="L985" s="5">
        <v>0</v>
      </c>
      <c r="M985" s="5">
        <v>0</v>
      </c>
    </row>
    <row r="986" spans="1:13" s="6" customFormat="1" ht="12.75" customHeight="1" x14ac:dyDescent="0.25">
      <c r="A986" s="101" t="s">
        <v>1127</v>
      </c>
      <c r="B986" s="21" t="s">
        <v>1128</v>
      </c>
      <c r="C986" s="18" t="s">
        <v>2</v>
      </c>
      <c r="D986" s="17"/>
      <c r="E986" s="24"/>
      <c r="F986" s="88"/>
      <c r="G986" s="27"/>
      <c r="H986" s="27"/>
      <c r="I986" s="27"/>
      <c r="J986" s="27"/>
      <c r="K986" s="27"/>
      <c r="L986" s="5">
        <v>14.05</v>
      </c>
      <c r="M986" s="5">
        <v>2.0603E-2</v>
      </c>
    </row>
    <row r="987" spans="1:13" s="6" customFormat="1" ht="12.75" customHeight="1" x14ac:dyDescent="0.25">
      <c r="A987" s="101" t="s">
        <v>1139</v>
      </c>
      <c r="B987" s="21" t="s">
        <v>1140</v>
      </c>
      <c r="C987" s="18" t="s">
        <v>2</v>
      </c>
      <c r="D987" s="17"/>
      <c r="E987" s="24"/>
      <c r="F987" s="88"/>
      <c r="G987" s="27"/>
      <c r="H987" s="27"/>
      <c r="I987" s="27"/>
      <c r="J987" s="27"/>
      <c r="K987" s="27"/>
      <c r="L987" s="5">
        <v>0</v>
      </c>
      <c r="M987" s="5">
        <v>0</v>
      </c>
    </row>
    <row r="988" spans="1:13" s="6" customFormat="1" ht="12.75" customHeight="1" x14ac:dyDescent="0.25">
      <c r="A988" s="101" t="s">
        <v>1141</v>
      </c>
      <c r="B988" s="21" t="s">
        <v>1142</v>
      </c>
      <c r="C988" s="18" t="s">
        <v>2</v>
      </c>
      <c r="D988" s="17"/>
      <c r="E988" s="24"/>
      <c r="F988" s="88"/>
      <c r="G988" s="27"/>
      <c r="H988" s="27"/>
      <c r="I988" s="27"/>
      <c r="J988" s="27"/>
      <c r="K988" s="27"/>
      <c r="L988" s="5">
        <v>0</v>
      </c>
      <c r="M988" s="5">
        <v>0</v>
      </c>
    </row>
    <row r="989" spans="1:13" s="6" customFormat="1" ht="12.75" customHeight="1" x14ac:dyDescent="0.25">
      <c r="A989" s="101" t="s">
        <v>1143</v>
      </c>
      <c r="B989" s="21" t="s">
        <v>1144</v>
      </c>
      <c r="C989" s="18" t="s">
        <v>2</v>
      </c>
      <c r="D989" s="17"/>
      <c r="E989" s="24"/>
      <c r="F989" s="88"/>
      <c r="G989" s="27"/>
      <c r="H989" s="27"/>
      <c r="I989" s="27"/>
      <c r="J989" s="27"/>
      <c r="K989" s="27"/>
      <c r="L989" s="5">
        <v>0</v>
      </c>
      <c r="M989" s="5">
        <v>0</v>
      </c>
    </row>
    <row r="990" spans="1:13" s="6" customFormat="1" ht="12.75" customHeight="1" x14ac:dyDescent="0.25">
      <c r="A990" s="101" t="s">
        <v>2170</v>
      </c>
      <c r="B990" s="21" t="s">
        <v>2171</v>
      </c>
      <c r="C990" s="18" t="s">
        <v>2</v>
      </c>
      <c r="D990" s="17"/>
      <c r="E990" s="24"/>
      <c r="F990" s="88"/>
      <c r="G990" s="27"/>
      <c r="H990" s="27"/>
      <c r="I990" s="27"/>
      <c r="J990" s="27"/>
      <c r="K990" s="27"/>
      <c r="L990" s="5">
        <v>0</v>
      </c>
      <c r="M990" s="5">
        <v>0</v>
      </c>
    </row>
    <row r="991" spans="1:13" s="6" customFormat="1" ht="12.75" customHeight="1" x14ac:dyDescent="0.25">
      <c r="A991" s="101" t="s">
        <v>1145</v>
      </c>
      <c r="B991" s="21" t="s">
        <v>1146</v>
      </c>
      <c r="C991" s="18" t="s">
        <v>2</v>
      </c>
      <c r="D991" s="17"/>
      <c r="E991" s="24"/>
      <c r="F991" s="88"/>
      <c r="G991" s="27"/>
      <c r="H991" s="27"/>
      <c r="I991" s="27"/>
      <c r="J991" s="27"/>
      <c r="K991" s="27"/>
      <c r="L991" s="5">
        <v>0</v>
      </c>
      <c r="M991" s="5">
        <v>0</v>
      </c>
    </row>
    <row r="992" spans="1:13" s="6" customFormat="1" ht="12.75" customHeight="1" x14ac:dyDescent="0.25">
      <c r="A992" s="101" t="s">
        <v>1147</v>
      </c>
      <c r="B992" s="21" t="s">
        <v>1148</v>
      </c>
      <c r="C992" s="18" t="s">
        <v>2</v>
      </c>
      <c r="D992" s="17"/>
      <c r="E992" s="24"/>
      <c r="F992" s="88"/>
      <c r="G992" s="27"/>
      <c r="H992" s="27"/>
      <c r="I992" s="27"/>
      <c r="J992" s="27"/>
      <c r="K992" s="27"/>
      <c r="L992" s="5">
        <v>0</v>
      </c>
      <c r="M992" s="5">
        <v>0</v>
      </c>
    </row>
    <row r="993" spans="1:13" s="6" customFormat="1" ht="12.75" customHeight="1" x14ac:dyDescent="0.25">
      <c r="A993" s="101" t="s">
        <v>2172</v>
      </c>
      <c r="B993" s="21" t="s">
        <v>2173</v>
      </c>
      <c r="C993" s="18" t="s">
        <v>2</v>
      </c>
      <c r="D993" s="17"/>
      <c r="E993" s="24"/>
      <c r="F993" s="88"/>
      <c r="G993" s="27"/>
      <c r="H993" s="27"/>
      <c r="I993" s="27"/>
      <c r="J993" s="27"/>
      <c r="K993" s="27"/>
      <c r="L993" s="5">
        <v>0</v>
      </c>
      <c r="M993" s="5">
        <v>0</v>
      </c>
    </row>
    <row r="994" spans="1:13" s="6" customFormat="1" ht="12.75" customHeight="1" x14ac:dyDescent="0.25">
      <c r="A994" s="101" t="s">
        <v>2174</v>
      </c>
      <c r="B994" s="21" t="s">
        <v>2175</v>
      </c>
      <c r="C994" s="18" t="s">
        <v>2</v>
      </c>
      <c r="D994" s="17"/>
      <c r="E994" s="24"/>
      <c r="F994" s="88"/>
      <c r="G994" s="27"/>
      <c r="H994" s="27"/>
      <c r="I994" s="27"/>
      <c r="J994" s="27"/>
      <c r="K994" s="27"/>
      <c r="L994" s="5">
        <v>0</v>
      </c>
      <c r="M994" s="5">
        <v>0</v>
      </c>
    </row>
    <row r="995" spans="1:13" s="6" customFormat="1" ht="12.75" customHeight="1" x14ac:dyDescent="0.25">
      <c r="A995" s="101" t="s">
        <v>1153</v>
      </c>
      <c r="B995" s="21" t="s">
        <v>1154</v>
      </c>
      <c r="C995" s="18" t="s">
        <v>2</v>
      </c>
      <c r="D995" s="17"/>
      <c r="E995" s="24"/>
      <c r="F995" s="88"/>
      <c r="G995" s="27"/>
      <c r="H995" s="27"/>
      <c r="I995" s="27"/>
      <c r="J995" s="27"/>
      <c r="K995" s="27"/>
      <c r="L995" s="5">
        <v>0</v>
      </c>
      <c r="M995" s="5">
        <v>0</v>
      </c>
    </row>
    <row r="996" spans="1:13" s="6" customFormat="1" ht="12.75" customHeight="1" x14ac:dyDescent="0.25">
      <c r="A996" s="101" t="s">
        <v>2176</v>
      </c>
      <c r="B996" s="21" t="s">
        <v>2177</v>
      </c>
      <c r="C996" s="18" t="s">
        <v>2</v>
      </c>
      <c r="D996" s="17"/>
      <c r="E996" s="24"/>
      <c r="F996" s="88"/>
      <c r="G996" s="27"/>
      <c r="H996" s="27"/>
      <c r="I996" s="27"/>
      <c r="J996" s="27"/>
      <c r="K996" s="27"/>
      <c r="L996" s="5">
        <v>0</v>
      </c>
      <c r="M996" s="5">
        <v>0</v>
      </c>
    </row>
    <row r="997" spans="1:13" s="6" customFormat="1" ht="12.75" customHeight="1" x14ac:dyDescent="0.25">
      <c r="A997" s="101" t="s">
        <v>2178</v>
      </c>
      <c r="B997" s="21" t="s">
        <v>2179</v>
      </c>
      <c r="C997" s="18" t="s">
        <v>2</v>
      </c>
      <c r="D997" s="17"/>
      <c r="E997" s="24"/>
      <c r="F997" s="88"/>
      <c r="G997" s="27"/>
      <c r="H997" s="27"/>
      <c r="I997" s="27"/>
      <c r="J997" s="27"/>
      <c r="K997" s="27"/>
      <c r="L997" s="5">
        <v>0</v>
      </c>
      <c r="M997" s="5">
        <v>0</v>
      </c>
    </row>
    <row r="998" spans="1:13" s="6" customFormat="1" ht="12.75" customHeight="1" x14ac:dyDescent="0.25">
      <c r="A998" s="101" t="s">
        <v>2182</v>
      </c>
      <c r="B998" s="21" t="s">
        <v>2183</v>
      </c>
      <c r="C998" s="18" t="s">
        <v>2</v>
      </c>
      <c r="D998" s="17"/>
      <c r="E998" s="24"/>
      <c r="F998" s="88"/>
      <c r="G998" s="27"/>
      <c r="H998" s="27"/>
      <c r="I998" s="27"/>
      <c r="J998" s="27"/>
      <c r="K998" s="27"/>
      <c r="L998" s="5">
        <v>0</v>
      </c>
      <c r="M998" s="5">
        <v>0</v>
      </c>
    </row>
    <row r="999" spans="1:13" s="6" customFormat="1" ht="12.75" customHeight="1" x14ac:dyDescent="0.25">
      <c r="A999" s="101" t="s">
        <v>2186</v>
      </c>
      <c r="B999" s="21" t="s">
        <v>2187</v>
      </c>
      <c r="C999" s="18" t="s">
        <v>2</v>
      </c>
      <c r="D999" s="17"/>
      <c r="E999" s="24"/>
      <c r="F999" s="88"/>
      <c r="G999" s="27"/>
      <c r="H999" s="27"/>
      <c r="I999" s="27"/>
      <c r="J999" s="27"/>
      <c r="K999" s="27"/>
      <c r="L999" s="5">
        <v>0</v>
      </c>
      <c r="M999" s="5">
        <v>0</v>
      </c>
    </row>
    <row r="1000" spans="1:13" s="6" customFormat="1" ht="12.75" customHeight="1" x14ac:dyDescent="0.25">
      <c r="A1000" s="101" t="s">
        <v>2188</v>
      </c>
      <c r="B1000" s="21" t="s">
        <v>2189</v>
      </c>
      <c r="C1000" s="18" t="s">
        <v>2</v>
      </c>
      <c r="D1000" s="17"/>
      <c r="E1000" s="24"/>
      <c r="F1000" s="88"/>
      <c r="G1000" s="27"/>
      <c r="H1000" s="27"/>
      <c r="I1000" s="27"/>
      <c r="J1000" s="27"/>
      <c r="K1000" s="27"/>
      <c r="L1000" s="5">
        <v>0</v>
      </c>
      <c r="M1000" s="5">
        <v>0</v>
      </c>
    </row>
    <row r="1001" spans="1:13" s="6" customFormat="1" ht="12.75" customHeight="1" x14ac:dyDescent="0.25">
      <c r="A1001" s="101" t="s">
        <v>1159</v>
      </c>
      <c r="B1001" s="21" t="s">
        <v>1160</v>
      </c>
      <c r="C1001" s="18" t="s">
        <v>2</v>
      </c>
      <c r="D1001" s="17"/>
      <c r="E1001" s="24"/>
      <c r="F1001" s="88"/>
      <c r="G1001" s="27"/>
      <c r="H1001" s="27"/>
      <c r="I1001" s="27"/>
      <c r="J1001" s="27"/>
      <c r="K1001" s="27"/>
      <c r="L1001" s="5">
        <v>0</v>
      </c>
      <c r="M1001" s="5">
        <v>0</v>
      </c>
    </row>
    <row r="1002" spans="1:13" s="6" customFormat="1" ht="12.75" customHeight="1" x14ac:dyDescent="0.25">
      <c r="A1002" s="101" t="s">
        <v>2190</v>
      </c>
      <c r="B1002" s="21" t="s">
        <v>2191</v>
      </c>
      <c r="C1002" s="18" t="s">
        <v>2</v>
      </c>
      <c r="D1002" s="17"/>
      <c r="E1002" s="24"/>
      <c r="F1002" s="88"/>
      <c r="G1002" s="27"/>
      <c r="H1002" s="27"/>
      <c r="I1002" s="27"/>
      <c r="J1002" s="27"/>
      <c r="K1002" s="27"/>
      <c r="L1002" s="5">
        <v>0</v>
      </c>
      <c r="M1002" s="5">
        <v>0</v>
      </c>
    </row>
    <row r="1003" spans="1:13" s="6" customFormat="1" ht="12.75" customHeight="1" x14ac:dyDescent="0.25">
      <c r="A1003" s="101" t="s">
        <v>1161</v>
      </c>
      <c r="B1003" s="21" t="s">
        <v>1162</v>
      </c>
      <c r="C1003" s="18" t="s">
        <v>2</v>
      </c>
      <c r="D1003" s="17"/>
      <c r="E1003" s="24"/>
      <c r="F1003" s="88"/>
      <c r="G1003" s="27"/>
      <c r="H1003" s="27"/>
      <c r="I1003" s="27"/>
      <c r="J1003" s="27"/>
      <c r="K1003" s="27"/>
      <c r="L1003" s="5">
        <v>0</v>
      </c>
      <c r="M1003" s="5">
        <v>0</v>
      </c>
    </row>
    <row r="1004" spans="1:13" s="6" customFormat="1" ht="12.75" customHeight="1" x14ac:dyDescent="0.25">
      <c r="A1004" s="101" t="s">
        <v>2192</v>
      </c>
      <c r="B1004" s="21" t="s">
        <v>2193</v>
      </c>
      <c r="C1004" s="18" t="s">
        <v>2</v>
      </c>
      <c r="D1004" s="17"/>
      <c r="E1004" s="24"/>
      <c r="F1004" s="88"/>
      <c r="G1004" s="27"/>
      <c r="H1004" s="27"/>
      <c r="I1004" s="27"/>
      <c r="J1004" s="27"/>
      <c r="K1004" s="27"/>
      <c r="L1004" s="5">
        <v>0</v>
      </c>
      <c r="M1004" s="5">
        <v>0</v>
      </c>
    </row>
    <row r="1005" spans="1:13" s="6" customFormat="1" ht="12.75" customHeight="1" x14ac:dyDescent="0.25">
      <c r="A1005" s="101" t="s">
        <v>2194</v>
      </c>
      <c r="B1005" s="21" t="s">
        <v>2195</v>
      </c>
      <c r="C1005" s="18" t="s">
        <v>2</v>
      </c>
      <c r="D1005" s="17"/>
      <c r="E1005" s="24"/>
      <c r="F1005" s="88"/>
      <c r="G1005" s="27"/>
      <c r="H1005" s="27"/>
      <c r="I1005" s="27"/>
      <c r="J1005" s="27"/>
      <c r="K1005" s="27"/>
      <c r="L1005" s="5">
        <v>0</v>
      </c>
      <c r="M1005" s="5">
        <v>0</v>
      </c>
    </row>
    <row r="1006" spans="1:13" s="6" customFormat="1" ht="12.75" customHeight="1" x14ac:dyDescent="0.25">
      <c r="A1006" s="101" t="s">
        <v>2196</v>
      </c>
      <c r="B1006" s="21" t="s">
        <v>2197</v>
      </c>
      <c r="C1006" s="18" t="s">
        <v>2</v>
      </c>
      <c r="D1006" s="17"/>
      <c r="E1006" s="24"/>
      <c r="F1006" s="88"/>
      <c r="G1006" s="27"/>
      <c r="H1006" s="27"/>
      <c r="I1006" s="27"/>
      <c r="J1006" s="27"/>
      <c r="K1006" s="27"/>
      <c r="L1006" s="5">
        <v>0</v>
      </c>
      <c r="M1006" s="5">
        <v>0</v>
      </c>
    </row>
    <row r="1007" spans="1:13" s="6" customFormat="1" ht="12.75" customHeight="1" x14ac:dyDescent="0.25">
      <c r="A1007" s="101" t="s">
        <v>2198</v>
      </c>
      <c r="B1007" s="21" t="s">
        <v>2199</v>
      </c>
      <c r="C1007" s="18" t="s">
        <v>2</v>
      </c>
      <c r="D1007" s="17"/>
      <c r="E1007" s="24"/>
      <c r="F1007" s="88"/>
      <c r="G1007" s="27"/>
      <c r="H1007" s="27"/>
      <c r="I1007" s="27"/>
      <c r="J1007" s="27"/>
      <c r="K1007" s="27"/>
      <c r="L1007" s="5">
        <v>0</v>
      </c>
      <c r="M1007" s="5">
        <v>0</v>
      </c>
    </row>
    <row r="1008" spans="1:13" s="6" customFormat="1" ht="12.75" customHeight="1" x14ac:dyDescent="0.25">
      <c r="A1008" s="101" t="s">
        <v>2200</v>
      </c>
      <c r="B1008" s="21" t="s">
        <v>2201</v>
      </c>
      <c r="C1008" s="18" t="s">
        <v>2</v>
      </c>
      <c r="D1008" s="17"/>
      <c r="E1008" s="24"/>
      <c r="F1008" s="88"/>
      <c r="G1008" s="27"/>
      <c r="H1008" s="27"/>
      <c r="I1008" s="27"/>
      <c r="J1008" s="27"/>
      <c r="K1008" s="27"/>
      <c r="L1008" s="5">
        <v>0</v>
      </c>
      <c r="M1008" s="5">
        <v>0</v>
      </c>
    </row>
    <row r="1009" spans="1:13" s="6" customFormat="1" ht="12.75" customHeight="1" x14ac:dyDescent="0.25">
      <c r="A1009" s="101" t="s">
        <v>2202</v>
      </c>
      <c r="B1009" s="21" t="s">
        <v>2203</v>
      </c>
      <c r="C1009" s="18" t="s">
        <v>2</v>
      </c>
      <c r="D1009" s="17"/>
      <c r="E1009" s="24"/>
      <c r="F1009" s="88"/>
      <c r="G1009" s="27"/>
      <c r="H1009" s="27"/>
      <c r="I1009" s="27"/>
      <c r="J1009" s="27"/>
      <c r="K1009" s="27"/>
      <c r="L1009" s="5">
        <v>0</v>
      </c>
      <c r="M1009" s="5">
        <v>0</v>
      </c>
    </row>
    <row r="1010" spans="1:13" s="6" customFormat="1" ht="12.75" customHeight="1" x14ac:dyDescent="0.25">
      <c r="A1010" s="101" t="s">
        <v>1167</v>
      </c>
      <c r="B1010" s="21" t="s">
        <v>1168</v>
      </c>
      <c r="C1010" s="18" t="s">
        <v>2</v>
      </c>
      <c r="D1010" s="17"/>
      <c r="E1010" s="24"/>
      <c r="F1010" s="88"/>
      <c r="G1010" s="27"/>
      <c r="H1010" s="27"/>
      <c r="I1010" s="27"/>
      <c r="J1010" s="27"/>
      <c r="K1010" s="27"/>
      <c r="L1010" s="5">
        <v>22.146999999999998</v>
      </c>
      <c r="M1010" s="5">
        <v>2.6938E-2</v>
      </c>
    </row>
    <row r="1011" spans="1:13" s="6" customFormat="1" ht="12.75" customHeight="1" x14ac:dyDescent="0.25">
      <c r="A1011" s="101" t="s">
        <v>1171</v>
      </c>
      <c r="B1011" s="21" t="s">
        <v>1172</v>
      </c>
      <c r="C1011" s="18" t="s">
        <v>2</v>
      </c>
      <c r="D1011" s="17"/>
      <c r="E1011" s="24"/>
      <c r="F1011" s="88"/>
      <c r="G1011" s="27"/>
      <c r="H1011" s="27"/>
      <c r="I1011" s="27"/>
      <c r="J1011" s="27"/>
      <c r="K1011" s="27"/>
      <c r="L1011" s="5">
        <v>0.111</v>
      </c>
      <c r="M1011" s="5">
        <v>1.2769999999999999E-3</v>
      </c>
    </row>
    <row r="1012" spans="1:13" s="6" customFormat="1" ht="12.75" customHeight="1" x14ac:dyDescent="0.25">
      <c r="A1012" s="101" t="s">
        <v>1173</v>
      </c>
      <c r="B1012" s="21" t="s">
        <v>1174</v>
      </c>
      <c r="C1012" s="18" t="s">
        <v>2</v>
      </c>
      <c r="D1012" s="17"/>
      <c r="E1012" s="24"/>
      <c r="F1012" s="88"/>
      <c r="G1012" s="27"/>
      <c r="H1012" s="27"/>
      <c r="I1012" s="27"/>
      <c r="J1012" s="27"/>
      <c r="K1012" s="27"/>
      <c r="L1012" s="5">
        <v>7.4999999999999997E-2</v>
      </c>
      <c r="M1012" s="5">
        <v>2.5000000000000001E-4</v>
      </c>
    </row>
    <row r="1013" spans="1:13" s="6" customFormat="1" ht="12.75" customHeight="1" x14ac:dyDescent="0.25">
      <c r="A1013" s="101" t="s">
        <v>1177</v>
      </c>
      <c r="B1013" s="21" t="s">
        <v>1178</v>
      </c>
      <c r="C1013" s="18" t="s">
        <v>2</v>
      </c>
      <c r="D1013" s="17"/>
      <c r="E1013" s="24"/>
      <c r="F1013" s="88"/>
      <c r="G1013" s="27"/>
      <c r="H1013" s="27"/>
      <c r="I1013" s="27"/>
      <c r="J1013" s="27"/>
      <c r="K1013" s="27"/>
      <c r="L1013" s="5">
        <v>6.2E-2</v>
      </c>
      <c r="M1013" s="5">
        <v>4.4000000000000002E-4</v>
      </c>
    </row>
    <row r="1014" spans="1:13" s="6" customFormat="1" ht="12.75" customHeight="1" x14ac:dyDescent="0.25">
      <c r="A1014" s="101" t="s">
        <v>1179</v>
      </c>
      <c r="B1014" s="21" t="s">
        <v>1180</v>
      </c>
      <c r="C1014" s="18" t="s">
        <v>2</v>
      </c>
      <c r="D1014" s="17"/>
      <c r="E1014" s="24"/>
      <c r="F1014" s="88"/>
      <c r="G1014" s="27"/>
      <c r="H1014" s="27"/>
      <c r="I1014" s="27"/>
      <c r="J1014" s="27"/>
      <c r="K1014" s="27"/>
      <c r="L1014" s="5">
        <v>0</v>
      </c>
      <c r="M1014" s="5">
        <v>0</v>
      </c>
    </row>
    <row r="1015" spans="1:13" s="6" customFormat="1" ht="12.75" customHeight="1" x14ac:dyDescent="0.25">
      <c r="A1015" s="101" t="s">
        <v>1181</v>
      </c>
      <c r="B1015" s="21" t="s">
        <v>1182</v>
      </c>
      <c r="C1015" s="18" t="s">
        <v>2</v>
      </c>
      <c r="D1015" s="17"/>
      <c r="E1015" s="24"/>
      <c r="F1015" s="88"/>
      <c r="G1015" s="27"/>
      <c r="H1015" s="27"/>
      <c r="I1015" s="27"/>
      <c r="J1015" s="27"/>
      <c r="K1015" s="27"/>
      <c r="L1015" s="5">
        <v>9.6</v>
      </c>
      <c r="M1015" s="5">
        <v>4.6560000000000004E-3</v>
      </c>
    </row>
    <row r="1016" spans="1:13" s="6" customFormat="1" ht="12.75" customHeight="1" x14ac:dyDescent="0.25">
      <c r="A1016" s="101" t="s">
        <v>1183</v>
      </c>
      <c r="B1016" s="21" t="s">
        <v>1184</v>
      </c>
      <c r="C1016" s="18" t="s">
        <v>2</v>
      </c>
      <c r="D1016" s="17"/>
      <c r="E1016" s="24"/>
      <c r="F1016" s="88"/>
      <c r="G1016" s="27"/>
      <c r="H1016" s="27"/>
      <c r="I1016" s="27"/>
      <c r="J1016" s="27"/>
      <c r="K1016" s="27"/>
      <c r="L1016" s="5">
        <v>0</v>
      </c>
      <c r="M1016" s="5">
        <v>0</v>
      </c>
    </row>
    <row r="1017" spans="1:13" s="6" customFormat="1" ht="12.75" customHeight="1" x14ac:dyDescent="0.25">
      <c r="A1017" s="101" t="s">
        <v>1195</v>
      </c>
      <c r="B1017" s="21" t="s">
        <v>1196</v>
      </c>
      <c r="C1017" s="18" t="s">
        <v>2</v>
      </c>
      <c r="D1017" s="17"/>
      <c r="E1017" s="24"/>
      <c r="F1017" s="88"/>
      <c r="G1017" s="27"/>
      <c r="H1017" s="27"/>
      <c r="I1017" s="27"/>
      <c r="J1017" s="27"/>
      <c r="K1017" s="27"/>
      <c r="L1017" s="5">
        <v>78.873999999999995</v>
      </c>
      <c r="M1017" s="5">
        <v>0.13978399999999999</v>
      </c>
    </row>
    <row r="1018" spans="1:13" s="6" customFormat="1" ht="12.75" customHeight="1" x14ac:dyDescent="0.25">
      <c r="A1018" s="101" t="s">
        <v>1197</v>
      </c>
      <c r="B1018" s="21" t="s">
        <v>1198</v>
      </c>
      <c r="C1018" s="18" t="s">
        <v>2</v>
      </c>
      <c r="D1018" s="17"/>
      <c r="E1018" s="24"/>
      <c r="F1018" s="88"/>
      <c r="G1018" s="27"/>
      <c r="H1018" s="27"/>
      <c r="I1018" s="27"/>
      <c r="J1018" s="27"/>
      <c r="K1018" s="27"/>
      <c r="L1018" s="5">
        <v>0.5</v>
      </c>
      <c r="M1018" s="5">
        <v>6.2899999999999996E-3</v>
      </c>
    </row>
    <row r="1019" spans="1:13" s="6" customFormat="1" ht="12.75" customHeight="1" x14ac:dyDescent="0.25">
      <c r="A1019" s="101" t="s">
        <v>1199</v>
      </c>
      <c r="B1019" s="21" t="s">
        <v>1200</v>
      </c>
      <c r="C1019" s="18" t="s">
        <v>2</v>
      </c>
      <c r="D1019" s="17"/>
      <c r="E1019" s="24"/>
      <c r="F1019" s="88"/>
      <c r="G1019" s="27"/>
      <c r="H1019" s="27"/>
      <c r="I1019" s="27"/>
      <c r="J1019" s="27"/>
      <c r="K1019" s="27"/>
      <c r="L1019" s="5">
        <v>0</v>
      </c>
      <c r="M1019" s="5">
        <v>0</v>
      </c>
    </row>
    <row r="1020" spans="1:13" s="6" customFormat="1" ht="12.75" customHeight="1" x14ac:dyDescent="0.25">
      <c r="A1020" s="101" t="s">
        <v>1203</v>
      </c>
      <c r="B1020" s="21" t="s">
        <v>1204</v>
      </c>
      <c r="C1020" s="18" t="s">
        <v>2</v>
      </c>
      <c r="D1020" s="17"/>
      <c r="E1020" s="24"/>
      <c r="F1020" s="88"/>
      <c r="G1020" s="27"/>
      <c r="H1020" s="27"/>
      <c r="I1020" s="27"/>
      <c r="J1020" s="27"/>
      <c r="K1020" s="27"/>
      <c r="L1020" s="5">
        <v>0</v>
      </c>
      <c r="M1020" s="5">
        <v>0</v>
      </c>
    </row>
    <row r="1021" spans="1:13" s="6" customFormat="1" ht="12.75" customHeight="1" x14ac:dyDescent="0.25">
      <c r="A1021" s="101" t="s">
        <v>1205</v>
      </c>
      <c r="B1021" s="21" t="s">
        <v>1206</v>
      </c>
      <c r="C1021" s="18" t="s">
        <v>2</v>
      </c>
      <c r="D1021" s="17"/>
      <c r="E1021" s="24"/>
      <c r="F1021" s="88"/>
      <c r="G1021" s="27"/>
      <c r="H1021" s="27"/>
      <c r="I1021" s="27"/>
      <c r="J1021" s="27"/>
      <c r="K1021" s="27"/>
      <c r="L1021" s="5">
        <v>5.2919999999999998</v>
      </c>
      <c r="M1021" s="5">
        <v>2.0219999999999998E-2</v>
      </c>
    </row>
    <row r="1022" spans="1:13" s="6" customFormat="1" ht="12.75" customHeight="1" x14ac:dyDescent="0.25">
      <c r="A1022" s="101" t="s">
        <v>2204</v>
      </c>
      <c r="B1022" s="21" t="s">
        <v>2205</v>
      </c>
      <c r="C1022" s="18" t="s">
        <v>2</v>
      </c>
      <c r="D1022" s="17"/>
      <c r="E1022" s="24"/>
      <c r="F1022" s="88"/>
      <c r="G1022" s="27"/>
      <c r="H1022" s="27"/>
      <c r="I1022" s="27"/>
      <c r="J1022" s="27"/>
      <c r="K1022" s="27"/>
      <c r="L1022" s="5">
        <v>0</v>
      </c>
      <c r="M1022" s="5">
        <v>0</v>
      </c>
    </row>
    <row r="1023" spans="1:13" s="6" customFormat="1" ht="12.75" customHeight="1" x14ac:dyDescent="0.25">
      <c r="A1023" s="101" t="s">
        <v>1209</v>
      </c>
      <c r="B1023" s="21" t="s">
        <v>1210</v>
      </c>
      <c r="C1023" s="18" t="s">
        <v>2</v>
      </c>
      <c r="D1023" s="17"/>
      <c r="E1023" s="24"/>
      <c r="F1023" s="88"/>
      <c r="G1023" s="27"/>
      <c r="H1023" s="27"/>
      <c r="I1023" s="27"/>
      <c r="J1023" s="27"/>
      <c r="K1023" s="27"/>
      <c r="L1023" s="5">
        <v>84.308000000000007</v>
      </c>
      <c r="M1023" s="5">
        <v>0.10596700000000001</v>
      </c>
    </row>
    <row r="1024" spans="1:13" s="6" customFormat="1" ht="12.75" customHeight="1" x14ac:dyDescent="0.25">
      <c r="A1024" s="101" t="s">
        <v>1213</v>
      </c>
      <c r="B1024" s="21" t="s">
        <v>1214</v>
      </c>
      <c r="C1024" s="18" t="s">
        <v>2</v>
      </c>
      <c r="D1024" s="17"/>
      <c r="E1024" s="24"/>
      <c r="F1024" s="88"/>
      <c r="G1024" s="27"/>
      <c r="H1024" s="27"/>
      <c r="I1024" s="27"/>
      <c r="J1024" s="27"/>
      <c r="K1024" s="27"/>
      <c r="L1024" s="5">
        <v>0.54400000000000004</v>
      </c>
      <c r="M1024" s="5">
        <v>4.2299999999999998E-4</v>
      </c>
    </row>
    <row r="1025" spans="1:13" s="6" customFormat="1" ht="12.75" customHeight="1" x14ac:dyDescent="0.25">
      <c r="A1025" s="101" t="s">
        <v>2206</v>
      </c>
      <c r="B1025" s="21" t="s">
        <v>2207</v>
      </c>
      <c r="C1025" s="18" t="s">
        <v>2</v>
      </c>
      <c r="D1025" s="17"/>
      <c r="E1025" s="24"/>
      <c r="F1025" s="88"/>
      <c r="G1025" s="27"/>
      <c r="H1025" s="27"/>
      <c r="I1025" s="27"/>
      <c r="J1025" s="27"/>
      <c r="K1025" s="27"/>
      <c r="L1025" s="5">
        <v>0</v>
      </c>
      <c r="M1025" s="5">
        <v>0</v>
      </c>
    </row>
    <row r="1026" spans="1:13" s="6" customFormat="1" ht="12.75" customHeight="1" x14ac:dyDescent="0.25">
      <c r="A1026" s="101" t="s">
        <v>1221</v>
      </c>
      <c r="B1026" s="21" t="s">
        <v>1222</v>
      </c>
      <c r="C1026" s="18" t="s">
        <v>2</v>
      </c>
      <c r="D1026" s="17"/>
      <c r="E1026" s="24"/>
      <c r="F1026" s="88"/>
      <c r="G1026" s="27"/>
      <c r="H1026" s="27"/>
      <c r="I1026" s="27"/>
      <c r="J1026" s="27"/>
      <c r="K1026" s="27"/>
      <c r="L1026" s="5">
        <v>174.821</v>
      </c>
      <c r="M1026" s="5">
        <v>0.263461</v>
      </c>
    </row>
    <row r="1027" spans="1:13" s="6" customFormat="1" ht="12.75" customHeight="1" x14ac:dyDescent="0.25">
      <c r="A1027" s="101" t="s">
        <v>1241</v>
      </c>
      <c r="B1027" s="21" t="s">
        <v>1242</v>
      </c>
      <c r="C1027" s="18" t="s">
        <v>2</v>
      </c>
      <c r="D1027" s="17"/>
      <c r="E1027" s="24"/>
      <c r="F1027" s="88"/>
      <c r="G1027" s="27"/>
      <c r="H1027" s="27"/>
      <c r="I1027" s="27"/>
      <c r="J1027" s="27"/>
      <c r="K1027" s="27"/>
      <c r="L1027" s="5">
        <v>0</v>
      </c>
      <c r="M1027" s="5">
        <v>0</v>
      </c>
    </row>
    <row r="1028" spans="1:13" s="6" customFormat="1" ht="12.75" customHeight="1" x14ac:dyDescent="0.25">
      <c r="A1028" s="101" t="s">
        <v>1243</v>
      </c>
      <c r="B1028" s="21" t="s">
        <v>1244</v>
      </c>
      <c r="C1028" s="18" t="s">
        <v>2</v>
      </c>
      <c r="D1028" s="17"/>
      <c r="E1028" s="24"/>
      <c r="F1028" s="88"/>
      <c r="G1028" s="27"/>
      <c r="H1028" s="27"/>
      <c r="I1028" s="27"/>
      <c r="J1028" s="27"/>
      <c r="K1028" s="27"/>
      <c r="L1028" s="5">
        <v>0.51400000000000001</v>
      </c>
      <c r="M1028" s="5">
        <v>1.915E-3</v>
      </c>
    </row>
    <row r="1029" spans="1:13" s="6" customFormat="1" ht="12.75" customHeight="1" x14ac:dyDescent="0.25">
      <c r="A1029" s="101" t="s">
        <v>1245</v>
      </c>
      <c r="B1029" s="21" t="s">
        <v>1246</v>
      </c>
      <c r="C1029" s="18" t="s">
        <v>2</v>
      </c>
      <c r="D1029" s="17"/>
      <c r="E1029" s="24"/>
      <c r="F1029" s="88"/>
      <c r="G1029" s="27"/>
      <c r="H1029" s="27"/>
      <c r="I1029" s="27"/>
      <c r="J1029" s="27"/>
      <c r="K1029" s="27"/>
      <c r="L1029" s="5">
        <v>0</v>
      </c>
      <c r="M1029" s="5">
        <v>0</v>
      </c>
    </row>
    <row r="1030" spans="1:13" s="6" customFormat="1" ht="12.75" customHeight="1" x14ac:dyDescent="0.25">
      <c r="A1030" s="101" t="s">
        <v>1247</v>
      </c>
      <c r="B1030" s="21" t="s">
        <v>1248</v>
      </c>
      <c r="C1030" s="18" t="s">
        <v>2</v>
      </c>
      <c r="D1030" s="17"/>
      <c r="E1030" s="24"/>
      <c r="F1030" s="88"/>
      <c r="G1030" s="27"/>
      <c r="H1030" s="27"/>
      <c r="I1030" s="27"/>
      <c r="J1030" s="27"/>
      <c r="K1030" s="27"/>
      <c r="L1030" s="5">
        <v>4.6639999999999997</v>
      </c>
      <c r="M1030" s="5">
        <v>1.2057999999999999E-2</v>
      </c>
    </row>
    <row r="1031" spans="1:13" s="6" customFormat="1" ht="12.75" customHeight="1" x14ac:dyDescent="0.25">
      <c r="A1031" s="101" t="s">
        <v>1255</v>
      </c>
      <c r="B1031" s="21" t="s">
        <v>1256</v>
      </c>
      <c r="C1031" s="18" t="s">
        <v>2</v>
      </c>
      <c r="D1031" s="17"/>
      <c r="E1031" s="24"/>
      <c r="F1031" s="88"/>
      <c r="G1031" s="27"/>
      <c r="H1031" s="27"/>
      <c r="I1031" s="27"/>
      <c r="J1031" s="27"/>
      <c r="K1031" s="27"/>
      <c r="L1031" s="5">
        <v>9.891</v>
      </c>
      <c r="M1031" s="5">
        <v>1.2557E-2</v>
      </c>
    </row>
    <row r="1032" spans="1:13" s="6" customFormat="1" ht="12.75" customHeight="1" x14ac:dyDescent="0.25">
      <c r="A1032" s="101" t="s">
        <v>1257</v>
      </c>
      <c r="B1032" s="21" t="s">
        <v>1258</v>
      </c>
      <c r="C1032" s="18" t="s">
        <v>2</v>
      </c>
      <c r="D1032" s="17"/>
      <c r="E1032" s="24"/>
      <c r="F1032" s="88"/>
      <c r="G1032" s="27"/>
      <c r="H1032" s="27"/>
      <c r="I1032" s="27"/>
      <c r="J1032" s="27"/>
      <c r="K1032" s="27"/>
      <c r="L1032" s="5">
        <v>1.8</v>
      </c>
      <c r="M1032" s="5">
        <v>2.7599999999999999E-3</v>
      </c>
    </row>
    <row r="1033" spans="1:13" s="6" customFormat="1" ht="12.75" customHeight="1" x14ac:dyDescent="0.25">
      <c r="A1033" s="101" t="s">
        <v>1265</v>
      </c>
      <c r="B1033" s="21" t="s">
        <v>1266</v>
      </c>
      <c r="C1033" s="18" t="s">
        <v>2</v>
      </c>
      <c r="D1033" s="17"/>
      <c r="E1033" s="24"/>
      <c r="F1033" s="88"/>
      <c r="G1033" s="27"/>
      <c r="H1033" s="27"/>
      <c r="I1033" s="27"/>
      <c r="J1033" s="27"/>
      <c r="K1033" s="27"/>
      <c r="L1033" s="5">
        <v>3.4449999999999998</v>
      </c>
      <c r="M1033" s="5">
        <v>1.6198000000000001E-2</v>
      </c>
    </row>
    <row r="1034" spans="1:13" s="6" customFormat="1" ht="12.75" customHeight="1" x14ac:dyDescent="0.25">
      <c r="A1034" s="101" t="s">
        <v>2208</v>
      </c>
      <c r="B1034" s="21" t="s">
        <v>2209</v>
      </c>
      <c r="C1034" s="18" t="s">
        <v>2</v>
      </c>
      <c r="D1034" s="17"/>
      <c r="E1034" s="24"/>
      <c r="F1034" s="88"/>
      <c r="G1034" s="27"/>
      <c r="H1034" s="27"/>
      <c r="I1034" s="27"/>
      <c r="J1034" s="27"/>
      <c r="K1034" s="27"/>
      <c r="L1034" s="5">
        <v>0</v>
      </c>
      <c r="M1034" s="5">
        <v>0</v>
      </c>
    </row>
    <row r="1035" spans="1:13" s="6" customFormat="1" ht="12.75" customHeight="1" x14ac:dyDescent="0.25">
      <c r="A1035" s="101" t="s">
        <v>1279</v>
      </c>
      <c r="B1035" s="21" t="s">
        <v>1280</v>
      </c>
      <c r="C1035" s="18" t="s">
        <v>2</v>
      </c>
      <c r="D1035" s="17"/>
      <c r="E1035" s="24"/>
      <c r="F1035" s="88"/>
      <c r="G1035" s="27"/>
      <c r="H1035" s="27"/>
      <c r="I1035" s="27"/>
      <c r="J1035" s="27"/>
      <c r="K1035" s="27"/>
      <c r="L1035" s="5">
        <v>56.514000000000003</v>
      </c>
      <c r="M1035" s="5">
        <v>0.20152700000000001</v>
      </c>
    </row>
    <row r="1036" spans="1:13" s="6" customFormat="1" ht="12.75" customHeight="1" x14ac:dyDescent="0.25">
      <c r="A1036" s="101" t="s">
        <v>1283</v>
      </c>
      <c r="B1036" s="21" t="s">
        <v>1284</v>
      </c>
      <c r="C1036" s="18" t="s">
        <v>2</v>
      </c>
      <c r="D1036" s="17"/>
      <c r="E1036" s="24"/>
      <c r="F1036" s="88"/>
      <c r="G1036" s="27"/>
      <c r="H1036" s="27"/>
      <c r="I1036" s="27"/>
      <c r="J1036" s="27"/>
      <c r="K1036" s="27"/>
      <c r="L1036" s="5">
        <v>253.85</v>
      </c>
      <c r="M1036" s="5">
        <v>0.23161499999999999</v>
      </c>
    </row>
    <row r="1037" spans="1:13" s="6" customFormat="1" ht="12.75" customHeight="1" x14ac:dyDescent="0.25">
      <c r="A1037" s="101" t="s">
        <v>1287</v>
      </c>
      <c r="B1037" s="21" t="s">
        <v>1288</v>
      </c>
      <c r="C1037" s="18" t="s">
        <v>2</v>
      </c>
      <c r="D1037" s="17"/>
      <c r="E1037" s="24"/>
      <c r="F1037" s="88"/>
      <c r="G1037" s="27"/>
      <c r="H1037" s="27"/>
      <c r="I1037" s="27"/>
      <c r="J1037" s="27"/>
      <c r="K1037" s="27"/>
      <c r="L1037" s="5">
        <v>11.731999999999999</v>
      </c>
      <c r="M1037" s="5">
        <v>5.9461E-2</v>
      </c>
    </row>
    <row r="1038" spans="1:13" s="6" customFormat="1" ht="12.75" customHeight="1" x14ac:dyDescent="0.25">
      <c r="A1038" s="101" t="s">
        <v>1289</v>
      </c>
      <c r="B1038" s="21" t="s">
        <v>1290</v>
      </c>
      <c r="C1038" s="18" t="s">
        <v>2</v>
      </c>
      <c r="D1038" s="17"/>
      <c r="E1038" s="24"/>
      <c r="F1038" s="88"/>
      <c r="G1038" s="27"/>
      <c r="H1038" s="27"/>
      <c r="I1038" s="27"/>
      <c r="J1038" s="27"/>
      <c r="K1038" s="27"/>
      <c r="L1038" s="5">
        <v>10.404</v>
      </c>
      <c r="M1038" s="5">
        <v>1.7153999999999999E-2</v>
      </c>
    </row>
    <row r="1039" spans="1:13" s="6" customFormat="1" ht="12.75" customHeight="1" x14ac:dyDescent="0.25">
      <c r="A1039" s="101" t="s">
        <v>1291</v>
      </c>
      <c r="B1039" s="21" t="s">
        <v>1292</v>
      </c>
      <c r="C1039" s="18" t="s">
        <v>2</v>
      </c>
      <c r="D1039" s="17"/>
      <c r="E1039" s="24"/>
      <c r="F1039" s="88"/>
      <c r="G1039" s="27"/>
      <c r="H1039" s="27"/>
      <c r="I1039" s="27"/>
      <c r="J1039" s="27"/>
      <c r="K1039" s="27"/>
      <c r="L1039" s="5">
        <v>9.9000000000000005E-2</v>
      </c>
      <c r="M1039" s="5">
        <v>6.6E-4</v>
      </c>
    </row>
    <row r="1040" spans="1:13" s="6" customFormat="1" ht="12.75" customHeight="1" x14ac:dyDescent="0.25">
      <c r="A1040" s="101" t="s">
        <v>2210</v>
      </c>
      <c r="B1040" s="21" t="s">
        <v>2211</v>
      </c>
      <c r="C1040" s="18" t="s">
        <v>2</v>
      </c>
      <c r="D1040" s="17"/>
      <c r="E1040" s="24"/>
      <c r="F1040" s="88"/>
      <c r="G1040" s="27"/>
      <c r="H1040" s="27"/>
      <c r="I1040" s="27"/>
      <c r="J1040" s="27"/>
      <c r="K1040" s="27"/>
      <c r="L1040" s="5">
        <v>0</v>
      </c>
      <c r="M1040" s="5">
        <v>0</v>
      </c>
    </row>
    <row r="1041" spans="1:13" s="6" customFormat="1" ht="12.75" customHeight="1" x14ac:dyDescent="0.25">
      <c r="A1041" s="101" t="s">
        <v>1299</v>
      </c>
      <c r="B1041" s="21" t="s">
        <v>1300</v>
      </c>
      <c r="C1041" s="18" t="s">
        <v>2</v>
      </c>
      <c r="D1041" s="17"/>
      <c r="E1041" s="24"/>
      <c r="F1041" s="88"/>
      <c r="G1041" s="27"/>
      <c r="H1041" s="27"/>
      <c r="I1041" s="27"/>
      <c r="J1041" s="27"/>
      <c r="K1041" s="27"/>
      <c r="L1041" s="5">
        <v>1.6419999999999999</v>
      </c>
      <c r="M1041" s="5">
        <v>2.8370000000000001E-3</v>
      </c>
    </row>
    <row r="1042" spans="1:13" s="6" customFormat="1" ht="12.75" customHeight="1" x14ac:dyDescent="0.25">
      <c r="A1042" s="101" t="s">
        <v>1307</v>
      </c>
      <c r="B1042" s="21" t="s">
        <v>1308</v>
      </c>
      <c r="C1042" s="18" t="s">
        <v>2</v>
      </c>
      <c r="D1042" s="17"/>
      <c r="E1042" s="24"/>
      <c r="F1042" s="88"/>
      <c r="G1042" s="27"/>
      <c r="H1042" s="27"/>
      <c r="I1042" s="27"/>
      <c r="J1042" s="27"/>
      <c r="K1042" s="27"/>
      <c r="L1042" s="5">
        <v>0.65500000000000003</v>
      </c>
      <c r="M1042" s="5">
        <v>1.2600000000000001E-3</v>
      </c>
    </row>
    <row r="1043" spans="1:13" s="6" customFormat="1" ht="12.75" customHeight="1" x14ac:dyDescent="0.25">
      <c r="A1043" s="101" t="s">
        <v>2212</v>
      </c>
      <c r="B1043" s="21" t="s">
        <v>2213</v>
      </c>
      <c r="C1043" s="18" t="s">
        <v>2</v>
      </c>
      <c r="D1043" s="17"/>
      <c r="E1043" s="24"/>
      <c r="F1043" s="88"/>
      <c r="G1043" s="27"/>
      <c r="H1043" s="27"/>
      <c r="I1043" s="27"/>
      <c r="J1043" s="27"/>
      <c r="K1043" s="27"/>
      <c r="L1043" s="5">
        <v>0</v>
      </c>
      <c r="M1043" s="5">
        <v>0</v>
      </c>
    </row>
    <row r="1044" spans="1:13" s="6" customFormat="1" ht="12.75" customHeight="1" x14ac:dyDescent="0.25">
      <c r="A1044" s="101" t="s">
        <v>1321</v>
      </c>
      <c r="B1044" s="21" t="s">
        <v>1322</v>
      </c>
      <c r="C1044" s="18" t="s">
        <v>2</v>
      </c>
      <c r="D1044" s="17"/>
      <c r="E1044" s="24"/>
      <c r="F1044" s="88"/>
      <c r="G1044" s="27"/>
      <c r="H1044" s="27"/>
      <c r="I1044" s="27"/>
      <c r="J1044" s="27"/>
      <c r="K1044" s="27"/>
      <c r="L1044" s="5">
        <v>0.14799999999999999</v>
      </c>
      <c r="M1044" s="5">
        <v>1.036E-3</v>
      </c>
    </row>
    <row r="1045" spans="1:13" s="6" customFormat="1" ht="12.75" customHeight="1" x14ac:dyDescent="0.25">
      <c r="A1045" s="101" t="s">
        <v>1331</v>
      </c>
      <c r="B1045" s="21" t="s">
        <v>1332</v>
      </c>
      <c r="C1045" s="18" t="s">
        <v>2</v>
      </c>
      <c r="D1045" s="17"/>
      <c r="E1045" s="24"/>
      <c r="F1045" s="88"/>
      <c r="G1045" s="27"/>
      <c r="H1045" s="27"/>
      <c r="I1045" s="27"/>
      <c r="J1045" s="27"/>
      <c r="K1045" s="27"/>
      <c r="L1045" s="5">
        <v>30.018999999999998</v>
      </c>
      <c r="M1045" s="5">
        <v>8.5713999999999999E-2</v>
      </c>
    </row>
    <row r="1046" spans="1:13" s="6" customFormat="1" ht="12.75" customHeight="1" x14ac:dyDescent="0.25">
      <c r="A1046" s="101" t="s">
        <v>2214</v>
      </c>
      <c r="B1046" s="21" t="s">
        <v>2215</v>
      </c>
      <c r="C1046" s="18" t="s">
        <v>2</v>
      </c>
      <c r="D1046" s="17"/>
      <c r="E1046" s="24"/>
      <c r="F1046" s="88"/>
      <c r="G1046" s="27"/>
      <c r="H1046" s="27"/>
      <c r="I1046" s="27"/>
      <c r="J1046" s="27"/>
      <c r="K1046" s="27"/>
      <c r="L1046" s="5">
        <v>0</v>
      </c>
      <c r="M1046" s="5">
        <v>0</v>
      </c>
    </row>
    <row r="1047" spans="1:13" s="6" customFormat="1" ht="12.75" customHeight="1" x14ac:dyDescent="0.25">
      <c r="A1047" s="101" t="s">
        <v>2216</v>
      </c>
      <c r="B1047" s="21" t="s">
        <v>2217</v>
      </c>
      <c r="C1047" s="18" t="s">
        <v>2</v>
      </c>
      <c r="D1047" s="17"/>
      <c r="E1047" s="24"/>
      <c r="F1047" s="88"/>
      <c r="G1047" s="27"/>
      <c r="H1047" s="27"/>
      <c r="I1047" s="27"/>
      <c r="J1047" s="27"/>
      <c r="K1047" s="27"/>
      <c r="L1047" s="5">
        <v>0</v>
      </c>
      <c r="M1047" s="5">
        <v>0</v>
      </c>
    </row>
    <row r="1048" spans="1:13" s="6" customFormat="1" ht="12.75" customHeight="1" x14ac:dyDescent="0.25">
      <c r="A1048" s="101" t="s">
        <v>1342</v>
      </c>
      <c r="B1048" s="21" t="s">
        <v>1343</v>
      </c>
      <c r="C1048" s="18" t="s">
        <v>2</v>
      </c>
      <c r="D1048" s="17"/>
      <c r="E1048" s="24"/>
      <c r="F1048" s="88"/>
      <c r="G1048" s="27"/>
      <c r="H1048" s="27"/>
      <c r="I1048" s="27"/>
      <c r="J1048" s="27"/>
      <c r="K1048" s="27"/>
      <c r="L1048" s="5">
        <v>0</v>
      </c>
      <c r="M1048" s="5">
        <v>0</v>
      </c>
    </row>
    <row r="1049" spans="1:13" s="6" customFormat="1" ht="12.75" customHeight="1" x14ac:dyDescent="0.25">
      <c r="A1049" s="101" t="s">
        <v>1344</v>
      </c>
      <c r="B1049" s="21" t="s">
        <v>1345</v>
      </c>
      <c r="C1049" s="18" t="s">
        <v>2</v>
      </c>
      <c r="D1049" s="17"/>
      <c r="E1049" s="24"/>
      <c r="F1049" s="88"/>
      <c r="G1049" s="27"/>
      <c r="H1049" s="27"/>
      <c r="I1049" s="27"/>
      <c r="J1049" s="27"/>
      <c r="K1049" s="27"/>
      <c r="L1049" s="5">
        <v>0</v>
      </c>
      <c r="M1049" s="5">
        <v>0</v>
      </c>
    </row>
    <row r="1050" spans="1:13" s="6" customFormat="1" ht="12.75" customHeight="1" x14ac:dyDescent="0.25">
      <c r="A1050" s="101" t="s">
        <v>1346</v>
      </c>
      <c r="B1050" s="21" t="s">
        <v>1347</v>
      </c>
      <c r="C1050" s="18" t="s">
        <v>2</v>
      </c>
      <c r="D1050" s="17"/>
      <c r="E1050" s="24"/>
      <c r="F1050" s="88"/>
      <c r="G1050" s="27"/>
      <c r="H1050" s="27"/>
      <c r="I1050" s="27"/>
      <c r="J1050" s="27"/>
      <c r="K1050" s="27"/>
      <c r="L1050" s="5">
        <v>0</v>
      </c>
      <c r="M1050" s="5">
        <v>0</v>
      </c>
    </row>
    <row r="1051" spans="1:13" s="6" customFormat="1" ht="12.75" customHeight="1" x14ac:dyDescent="0.25">
      <c r="A1051" s="101" t="s">
        <v>1348</v>
      </c>
      <c r="B1051" s="21" t="s">
        <v>1349</v>
      </c>
      <c r="C1051" s="18" t="s">
        <v>2</v>
      </c>
      <c r="D1051" s="17"/>
      <c r="E1051" s="24"/>
      <c r="F1051" s="88"/>
      <c r="G1051" s="27"/>
      <c r="H1051" s="27"/>
      <c r="I1051" s="27"/>
      <c r="J1051" s="27"/>
      <c r="K1051" s="27"/>
      <c r="L1051" s="5">
        <v>0.48399999999999999</v>
      </c>
      <c r="M1051" s="5">
        <v>3.9599999999999998E-4</v>
      </c>
    </row>
    <row r="1052" spans="1:13" s="6" customFormat="1" ht="12.75" customHeight="1" x14ac:dyDescent="0.25">
      <c r="A1052" s="101" t="s">
        <v>2218</v>
      </c>
      <c r="B1052" s="21" t="s">
        <v>2219</v>
      </c>
      <c r="C1052" s="18" t="s">
        <v>2</v>
      </c>
      <c r="D1052" s="17"/>
      <c r="E1052" s="24"/>
      <c r="F1052" s="88"/>
      <c r="G1052" s="27"/>
      <c r="H1052" s="27"/>
      <c r="I1052" s="27"/>
      <c r="J1052" s="27"/>
      <c r="K1052" s="27"/>
      <c r="L1052" s="5">
        <v>0</v>
      </c>
      <c r="M1052" s="5">
        <v>0</v>
      </c>
    </row>
    <row r="1053" spans="1:13" s="6" customFormat="1" ht="12.75" customHeight="1" x14ac:dyDescent="0.25">
      <c r="A1053" s="101" t="s">
        <v>2220</v>
      </c>
      <c r="B1053" s="21" t="s">
        <v>2221</v>
      </c>
      <c r="C1053" s="18" t="s">
        <v>2</v>
      </c>
      <c r="D1053" s="17"/>
      <c r="E1053" s="24"/>
      <c r="F1053" s="88"/>
      <c r="G1053" s="27"/>
      <c r="H1053" s="27"/>
      <c r="I1053" s="27"/>
      <c r="J1053" s="27"/>
      <c r="K1053" s="27"/>
      <c r="L1053" s="5">
        <v>0</v>
      </c>
      <c r="M1053" s="5">
        <v>0</v>
      </c>
    </row>
    <row r="1054" spans="1:13" s="6" customFormat="1" ht="12.75" customHeight="1" x14ac:dyDescent="0.25">
      <c r="A1054" s="101" t="s">
        <v>1364</v>
      </c>
      <c r="B1054" s="21" t="s">
        <v>1365</v>
      </c>
      <c r="C1054" s="18" t="s">
        <v>2</v>
      </c>
      <c r="D1054" s="17"/>
      <c r="E1054" s="24"/>
      <c r="F1054" s="88"/>
      <c r="G1054" s="27"/>
      <c r="H1054" s="27"/>
      <c r="I1054" s="27"/>
      <c r="J1054" s="27"/>
      <c r="K1054" s="27"/>
      <c r="L1054" s="5">
        <v>0</v>
      </c>
      <c r="M1054" s="5">
        <v>0</v>
      </c>
    </row>
    <row r="1055" spans="1:13" s="6" customFormat="1" ht="12.75" customHeight="1" x14ac:dyDescent="0.25">
      <c r="A1055" s="101" t="s">
        <v>1366</v>
      </c>
      <c r="B1055" s="21" t="s">
        <v>1367</v>
      </c>
      <c r="C1055" s="18" t="s">
        <v>2</v>
      </c>
      <c r="D1055" s="17"/>
      <c r="E1055" s="24"/>
      <c r="F1055" s="88"/>
      <c r="G1055" s="27"/>
      <c r="H1055" s="27"/>
      <c r="I1055" s="27"/>
      <c r="J1055" s="27"/>
      <c r="K1055" s="27"/>
      <c r="L1055" s="5">
        <v>0</v>
      </c>
      <c r="M1055" s="5">
        <v>0</v>
      </c>
    </row>
    <row r="1056" spans="1:13" s="6" customFormat="1" ht="12.75" customHeight="1" x14ac:dyDescent="0.25">
      <c r="A1056" s="101" t="s">
        <v>1368</v>
      </c>
      <c r="B1056" s="21" t="s">
        <v>1369</v>
      </c>
      <c r="C1056" s="18" t="s">
        <v>2</v>
      </c>
      <c r="D1056" s="17"/>
      <c r="E1056" s="24"/>
      <c r="F1056" s="88"/>
      <c r="G1056" s="27"/>
      <c r="H1056" s="27"/>
      <c r="I1056" s="27"/>
      <c r="J1056" s="27"/>
      <c r="K1056" s="27"/>
      <c r="L1056" s="5">
        <v>0.75</v>
      </c>
      <c r="M1056" s="5">
        <v>1.6199999999999999E-3</v>
      </c>
    </row>
    <row r="1057" spans="1:13" s="6" customFormat="1" ht="12.75" customHeight="1" x14ac:dyDescent="0.25">
      <c r="A1057" s="101" t="s">
        <v>2222</v>
      </c>
      <c r="B1057" s="21" t="s">
        <v>2223</v>
      </c>
      <c r="C1057" s="18" t="s">
        <v>2</v>
      </c>
      <c r="D1057" s="17"/>
      <c r="E1057" s="24"/>
      <c r="F1057" s="88"/>
      <c r="G1057" s="27"/>
      <c r="H1057" s="27"/>
      <c r="I1057" s="27"/>
      <c r="J1057" s="27"/>
      <c r="K1057" s="27"/>
      <c r="L1057" s="5">
        <v>0</v>
      </c>
      <c r="M1057" s="5">
        <v>0</v>
      </c>
    </row>
    <row r="1058" spans="1:13" s="6" customFormat="1" ht="12.75" customHeight="1" x14ac:dyDescent="0.25">
      <c r="A1058" s="101" t="s">
        <v>1370</v>
      </c>
      <c r="B1058" s="21" t="s">
        <v>1371</v>
      </c>
      <c r="C1058" s="18" t="s">
        <v>2</v>
      </c>
      <c r="D1058" s="17"/>
      <c r="E1058" s="24"/>
      <c r="F1058" s="88"/>
      <c r="G1058" s="27"/>
      <c r="H1058" s="27"/>
      <c r="I1058" s="27"/>
      <c r="J1058" s="27"/>
      <c r="K1058" s="27"/>
      <c r="L1058" s="5">
        <v>0</v>
      </c>
      <c r="M1058" s="5">
        <v>0</v>
      </c>
    </row>
    <row r="1059" spans="1:13" s="6" customFormat="1" ht="12.75" customHeight="1" x14ac:dyDescent="0.25">
      <c r="A1059" s="101" t="s">
        <v>1372</v>
      </c>
      <c r="B1059" s="21" t="s">
        <v>1373</v>
      </c>
      <c r="C1059" s="18" t="s">
        <v>2</v>
      </c>
      <c r="D1059" s="17"/>
      <c r="E1059" s="24"/>
      <c r="F1059" s="88"/>
      <c r="G1059" s="27"/>
      <c r="H1059" s="27"/>
      <c r="I1059" s="27"/>
      <c r="J1059" s="27"/>
      <c r="K1059" s="27"/>
      <c r="L1059" s="5">
        <v>6.7320000000000002</v>
      </c>
      <c r="M1059" s="5">
        <v>1.1233999999999999E-2</v>
      </c>
    </row>
    <row r="1060" spans="1:13" s="6" customFormat="1" ht="12.75" customHeight="1" x14ac:dyDescent="0.25">
      <c r="A1060" s="101" t="s">
        <v>1374</v>
      </c>
      <c r="B1060" s="21" t="s">
        <v>1375</v>
      </c>
      <c r="C1060" s="18" t="s">
        <v>2</v>
      </c>
      <c r="D1060" s="17"/>
      <c r="E1060" s="24"/>
      <c r="F1060" s="88"/>
      <c r="G1060" s="27"/>
      <c r="H1060" s="27"/>
      <c r="I1060" s="27"/>
      <c r="J1060" s="27"/>
      <c r="K1060" s="27"/>
      <c r="L1060" s="5">
        <v>7.0110000000000001</v>
      </c>
      <c r="M1060" s="5">
        <v>2.637E-3</v>
      </c>
    </row>
    <row r="1061" spans="1:13" s="6" customFormat="1" ht="12.75" customHeight="1" x14ac:dyDescent="0.25">
      <c r="A1061" s="101" t="s">
        <v>1376</v>
      </c>
      <c r="B1061" s="21" t="s">
        <v>1377</v>
      </c>
      <c r="C1061" s="18" t="s">
        <v>2</v>
      </c>
      <c r="D1061" s="17"/>
      <c r="E1061" s="24"/>
      <c r="F1061" s="88"/>
      <c r="G1061" s="27"/>
      <c r="H1061" s="27"/>
      <c r="I1061" s="27"/>
      <c r="J1061" s="27"/>
      <c r="K1061" s="27"/>
      <c r="L1061" s="5">
        <v>1.105</v>
      </c>
      <c r="M1061" s="5">
        <v>6.6100000000000002E-4</v>
      </c>
    </row>
    <row r="1062" spans="1:13" s="6" customFormat="1" ht="12.75" customHeight="1" x14ac:dyDescent="0.25">
      <c r="A1062" s="101" t="s">
        <v>1378</v>
      </c>
      <c r="B1062" s="21" t="s">
        <v>1379</v>
      </c>
      <c r="C1062" s="18" t="s">
        <v>2</v>
      </c>
      <c r="D1062" s="17"/>
      <c r="E1062" s="24"/>
      <c r="F1062" s="88"/>
      <c r="G1062" s="27"/>
      <c r="H1062" s="27"/>
      <c r="I1062" s="27"/>
      <c r="J1062" s="27"/>
      <c r="K1062" s="27"/>
      <c r="L1062" s="5">
        <v>0</v>
      </c>
      <c r="M1062" s="5">
        <v>0</v>
      </c>
    </row>
    <row r="1063" spans="1:13" s="6" customFormat="1" ht="12.75" customHeight="1" x14ac:dyDescent="0.25">
      <c r="A1063" s="101" t="s">
        <v>1394</v>
      </c>
      <c r="B1063" s="21" t="s">
        <v>1395</v>
      </c>
      <c r="C1063" s="18" t="s">
        <v>2</v>
      </c>
      <c r="D1063" s="17"/>
      <c r="E1063" s="24"/>
      <c r="F1063" s="88"/>
      <c r="G1063" s="27"/>
      <c r="H1063" s="27"/>
      <c r="I1063" s="27"/>
      <c r="J1063" s="27"/>
      <c r="K1063" s="27"/>
      <c r="L1063" s="5">
        <v>9.3480000000000008</v>
      </c>
      <c r="M1063" s="5">
        <v>3.516E-3</v>
      </c>
    </row>
    <row r="1064" spans="1:13" s="6" customFormat="1" ht="12.75" customHeight="1" x14ac:dyDescent="0.25">
      <c r="A1064" s="101" t="s">
        <v>1398</v>
      </c>
      <c r="B1064" s="21" t="s">
        <v>1399</v>
      </c>
      <c r="C1064" s="18" t="s">
        <v>2</v>
      </c>
      <c r="D1064" s="17"/>
      <c r="E1064" s="24"/>
      <c r="F1064" s="88"/>
      <c r="G1064" s="27"/>
      <c r="H1064" s="27"/>
      <c r="I1064" s="27"/>
      <c r="J1064" s="27"/>
      <c r="K1064" s="27"/>
      <c r="L1064" s="5">
        <v>0</v>
      </c>
      <c r="M1064" s="5">
        <v>0</v>
      </c>
    </row>
    <row r="1065" spans="1:13" s="6" customFormat="1" ht="12.75" customHeight="1" x14ac:dyDescent="0.25">
      <c r="A1065" s="101" t="s">
        <v>1400</v>
      </c>
      <c r="B1065" s="21" t="s">
        <v>1401</v>
      </c>
      <c r="C1065" s="18" t="s">
        <v>2</v>
      </c>
      <c r="D1065" s="17"/>
      <c r="E1065" s="24"/>
      <c r="F1065" s="88"/>
      <c r="G1065" s="27"/>
      <c r="H1065" s="27"/>
      <c r="I1065" s="27"/>
      <c r="J1065" s="27"/>
      <c r="K1065" s="27"/>
      <c r="L1065" s="5">
        <v>9.6859999999999999</v>
      </c>
      <c r="M1065" s="5">
        <v>1.2487E-2</v>
      </c>
    </row>
    <row r="1066" spans="1:13" s="6" customFormat="1" ht="12.75" customHeight="1" x14ac:dyDescent="0.25">
      <c r="A1066" s="101" t="s">
        <v>1402</v>
      </c>
      <c r="B1066" s="21" t="s">
        <v>1403</v>
      </c>
      <c r="C1066" s="18" t="s">
        <v>2</v>
      </c>
      <c r="D1066" s="17"/>
      <c r="E1066" s="24"/>
      <c r="F1066" s="88"/>
      <c r="G1066" s="27"/>
      <c r="H1066" s="27"/>
      <c r="I1066" s="27"/>
      <c r="J1066" s="27"/>
      <c r="K1066" s="27"/>
      <c r="L1066" s="5">
        <v>0</v>
      </c>
      <c r="M1066" s="5">
        <v>0</v>
      </c>
    </row>
    <row r="1067" spans="1:13" s="6" customFormat="1" ht="12.75" customHeight="1" x14ac:dyDescent="0.25">
      <c r="A1067" s="101" t="s">
        <v>1404</v>
      </c>
      <c r="B1067" s="21" t="s">
        <v>1405</v>
      </c>
      <c r="C1067" s="18" t="s">
        <v>2</v>
      </c>
      <c r="D1067" s="17"/>
      <c r="E1067" s="24"/>
      <c r="F1067" s="88"/>
      <c r="G1067" s="27"/>
      <c r="H1067" s="27"/>
      <c r="I1067" s="27"/>
      <c r="J1067" s="27"/>
      <c r="K1067" s="27"/>
      <c r="L1067" s="5">
        <v>0</v>
      </c>
      <c r="M1067" s="5">
        <v>0</v>
      </c>
    </row>
    <row r="1068" spans="1:13" s="6" customFormat="1" ht="12.75" customHeight="1" x14ac:dyDescent="0.25">
      <c r="A1068" s="101" t="s">
        <v>1406</v>
      </c>
      <c r="B1068" s="21" t="s">
        <v>1407</v>
      </c>
      <c r="C1068" s="18" t="s">
        <v>2</v>
      </c>
      <c r="D1068" s="17"/>
      <c r="E1068" s="24"/>
      <c r="F1068" s="88"/>
      <c r="G1068" s="27"/>
      <c r="H1068" s="27"/>
      <c r="I1068" s="27"/>
      <c r="J1068" s="27"/>
      <c r="K1068" s="27"/>
      <c r="L1068" s="5">
        <v>0.29099999999999998</v>
      </c>
      <c r="M1068" s="5">
        <v>3.8400000000000001E-4</v>
      </c>
    </row>
    <row r="1069" spans="1:13" s="6" customFormat="1" ht="12.75" customHeight="1" x14ac:dyDescent="0.25">
      <c r="A1069" s="101" t="s">
        <v>1408</v>
      </c>
      <c r="B1069" s="21" t="s">
        <v>1409</v>
      </c>
      <c r="C1069" s="18" t="s">
        <v>2</v>
      </c>
      <c r="D1069" s="17"/>
      <c r="E1069" s="24"/>
      <c r="F1069" s="88"/>
      <c r="G1069" s="27"/>
      <c r="H1069" s="27"/>
      <c r="I1069" s="27"/>
      <c r="J1069" s="27"/>
      <c r="K1069" s="27"/>
      <c r="L1069" s="5">
        <v>0</v>
      </c>
      <c r="M1069" s="5">
        <v>0</v>
      </c>
    </row>
    <row r="1070" spans="1:13" s="6" customFormat="1" ht="12.75" customHeight="1" x14ac:dyDescent="0.25">
      <c r="A1070" s="101" t="s">
        <v>1410</v>
      </c>
      <c r="B1070" s="21" t="s">
        <v>1411</v>
      </c>
      <c r="C1070" s="18" t="s">
        <v>2</v>
      </c>
      <c r="D1070" s="17"/>
      <c r="E1070" s="24"/>
      <c r="F1070" s="88"/>
      <c r="G1070" s="27"/>
      <c r="H1070" s="27"/>
      <c r="I1070" s="27"/>
      <c r="J1070" s="27"/>
      <c r="K1070" s="27"/>
      <c r="L1070" s="5">
        <v>11.858000000000001</v>
      </c>
      <c r="M1070" s="5">
        <v>1.7787000000000001E-2</v>
      </c>
    </row>
    <row r="1071" spans="1:13" s="6" customFormat="1" ht="12.75" customHeight="1" x14ac:dyDescent="0.25">
      <c r="A1071" s="101" t="s">
        <v>1412</v>
      </c>
      <c r="B1071" s="21" t="s">
        <v>1413</v>
      </c>
      <c r="C1071" s="18" t="s">
        <v>2</v>
      </c>
      <c r="D1071" s="17"/>
      <c r="E1071" s="24"/>
      <c r="F1071" s="88"/>
      <c r="G1071" s="27"/>
      <c r="H1071" s="27"/>
      <c r="I1071" s="27"/>
      <c r="J1071" s="27"/>
      <c r="K1071" s="27"/>
      <c r="L1071" s="5">
        <v>9.6999999999999993</v>
      </c>
      <c r="M1071" s="5">
        <v>0.116671</v>
      </c>
    </row>
    <row r="1072" spans="1:13" s="6" customFormat="1" ht="12.75" customHeight="1" x14ac:dyDescent="0.25">
      <c r="A1072" s="101" t="s">
        <v>1414</v>
      </c>
      <c r="B1072" s="21" t="s">
        <v>1415</v>
      </c>
      <c r="C1072" s="18" t="s">
        <v>2</v>
      </c>
      <c r="D1072" s="17"/>
      <c r="E1072" s="24"/>
      <c r="F1072" s="88"/>
      <c r="G1072" s="27"/>
      <c r="H1072" s="27"/>
      <c r="I1072" s="27"/>
      <c r="J1072" s="27"/>
      <c r="K1072" s="27"/>
      <c r="L1072" s="5">
        <v>0.55400000000000005</v>
      </c>
      <c r="M1072" s="5">
        <v>6.4650000000000003E-3</v>
      </c>
    </row>
    <row r="1073" spans="1:13" s="6" customFormat="1" ht="12.75" customHeight="1" x14ac:dyDescent="0.25">
      <c r="A1073" s="101" t="s">
        <v>1416</v>
      </c>
      <c r="B1073" s="21" t="s">
        <v>1417</v>
      </c>
      <c r="C1073" s="18" t="s">
        <v>2</v>
      </c>
      <c r="D1073" s="17"/>
      <c r="E1073" s="24"/>
      <c r="F1073" s="88"/>
      <c r="G1073" s="27"/>
      <c r="H1073" s="27"/>
      <c r="I1073" s="27"/>
      <c r="J1073" s="27"/>
      <c r="K1073" s="27"/>
      <c r="L1073" s="5">
        <v>0</v>
      </c>
      <c r="M1073" s="5">
        <v>0</v>
      </c>
    </row>
    <row r="1074" spans="1:13" s="6" customFormat="1" ht="12.75" customHeight="1" x14ac:dyDescent="0.25">
      <c r="A1074" s="101" t="s">
        <v>2230</v>
      </c>
      <c r="B1074" s="21" t="s">
        <v>2231</v>
      </c>
      <c r="C1074" s="18" t="s">
        <v>2</v>
      </c>
      <c r="D1074" s="17"/>
      <c r="E1074" s="24"/>
      <c r="F1074" s="88"/>
      <c r="G1074" s="27"/>
      <c r="H1074" s="27"/>
      <c r="I1074" s="27"/>
      <c r="J1074" s="27"/>
      <c r="K1074" s="27"/>
      <c r="L1074" s="5">
        <v>0</v>
      </c>
      <c r="M1074" s="5">
        <v>0</v>
      </c>
    </row>
    <row r="1075" spans="1:13" s="6" customFormat="1" ht="12.75" customHeight="1" x14ac:dyDescent="0.25">
      <c r="A1075" s="101" t="s">
        <v>2232</v>
      </c>
      <c r="B1075" s="21" t="s">
        <v>2233</v>
      </c>
      <c r="C1075" s="18" t="s">
        <v>2</v>
      </c>
      <c r="D1075" s="17"/>
      <c r="E1075" s="24"/>
      <c r="F1075" s="88"/>
      <c r="G1075" s="27"/>
      <c r="H1075" s="27"/>
      <c r="I1075" s="27"/>
      <c r="J1075" s="27"/>
      <c r="K1075" s="27"/>
      <c r="L1075" s="5">
        <v>0</v>
      </c>
      <c r="M1075" s="5">
        <v>0</v>
      </c>
    </row>
    <row r="1076" spans="1:13" s="6" customFormat="1" ht="12.75" customHeight="1" x14ac:dyDescent="0.25">
      <c r="A1076" s="101" t="s">
        <v>1418</v>
      </c>
      <c r="B1076" s="21" t="s">
        <v>1419</v>
      </c>
      <c r="C1076" s="18" t="s">
        <v>2</v>
      </c>
      <c r="D1076" s="17"/>
      <c r="E1076" s="24"/>
      <c r="F1076" s="88"/>
      <c r="G1076" s="27"/>
      <c r="H1076" s="27"/>
      <c r="I1076" s="27"/>
      <c r="J1076" s="27"/>
      <c r="K1076" s="27"/>
      <c r="L1076" s="5">
        <v>0</v>
      </c>
      <c r="M1076" s="5">
        <v>0</v>
      </c>
    </row>
    <row r="1077" spans="1:13" s="6" customFormat="1" ht="12.75" customHeight="1" x14ac:dyDescent="0.25">
      <c r="A1077" s="101" t="s">
        <v>2234</v>
      </c>
      <c r="B1077" s="21" t="s">
        <v>2235</v>
      </c>
      <c r="C1077" s="18" t="s">
        <v>2</v>
      </c>
      <c r="D1077" s="17"/>
      <c r="E1077" s="24"/>
      <c r="F1077" s="88"/>
      <c r="G1077" s="27"/>
      <c r="H1077" s="27"/>
      <c r="I1077" s="27"/>
      <c r="J1077" s="27"/>
      <c r="K1077" s="27"/>
      <c r="L1077" s="5">
        <v>0</v>
      </c>
      <c r="M1077" s="5">
        <v>0</v>
      </c>
    </row>
    <row r="1078" spans="1:13" s="6" customFormat="1" ht="12.75" customHeight="1" x14ac:dyDescent="0.25">
      <c r="A1078" s="101" t="s">
        <v>1420</v>
      </c>
      <c r="B1078" s="21" t="s">
        <v>1421</v>
      </c>
      <c r="C1078" s="18" t="s">
        <v>2</v>
      </c>
      <c r="D1078" s="17"/>
      <c r="E1078" s="24"/>
      <c r="F1078" s="88"/>
      <c r="G1078" s="27"/>
      <c r="H1078" s="27"/>
      <c r="I1078" s="27"/>
      <c r="J1078" s="27"/>
      <c r="K1078" s="27"/>
      <c r="L1078" s="5">
        <v>0</v>
      </c>
      <c r="M1078" s="5">
        <v>0</v>
      </c>
    </row>
    <row r="1079" spans="1:13" s="6" customFormat="1" ht="12.75" customHeight="1" x14ac:dyDescent="0.25">
      <c r="A1079" s="101" t="s">
        <v>1422</v>
      </c>
      <c r="B1079" s="21" t="s">
        <v>1423</v>
      </c>
      <c r="C1079" s="18" t="s">
        <v>2</v>
      </c>
      <c r="D1079" s="17"/>
      <c r="E1079" s="24"/>
      <c r="F1079" s="88"/>
      <c r="G1079" s="27"/>
      <c r="H1079" s="27"/>
      <c r="I1079" s="27"/>
      <c r="J1079" s="27"/>
      <c r="K1079" s="27"/>
      <c r="L1079" s="5">
        <v>11.686</v>
      </c>
      <c r="M1079" s="5">
        <v>4.3949999999999996E-3</v>
      </c>
    </row>
    <row r="1080" spans="1:13" s="6" customFormat="1" ht="12.75" customHeight="1" x14ac:dyDescent="0.25">
      <c r="A1080" s="101" t="s">
        <v>1424</v>
      </c>
      <c r="B1080" s="21" t="s">
        <v>1423</v>
      </c>
      <c r="C1080" s="18" t="s">
        <v>2</v>
      </c>
      <c r="D1080" s="17"/>
      <c r="E1080" s="24"/>
      <c r="F1080" s="88"/>
      <c r="G1080" s="27"/>
      <c r="H1080" s="27"/>
      <c r="I1080" s="27"/>
      <c r="J1080" s="27"/>
      <c r="K1080" s="27"/>
      <c r="L1080" s="5">
        <v>0.252</v>
      </c>
      <c r="M1080" s="5">
        <v>1.596E-3</v>
      </c>
    </row>
    <row r="1081" spans="1:13" s="6" customFormat="1" ht="12.75" customHeight="1" x14ac:dyDescent="0.25">
      <c r="A1081" s="101" t="s">
        <v>2236</v>
      </c>
      <c r="B1081" s="21" t="s">
        <v>2237</v>
      </c>
      <c r="C1081" s="18" t="s">
        <v>2</v>
      </c>
      <c r="D1081" s="17"/>
      <c r="E1081" s="24"/>
      <c r="F1081" s="88"/>
      <c r="G1081" s="27"/>
      <c r="H1081" s="27"/>
      <c r="I1081" s="27"/>
      <c r="J1081" s="27"/>
      <c r="K1081" s="27"/>
      <c r="L1081" s="5">
        <v>0</v>
      </c>
      <c r="M1081" s="5">
        <v>0</v>
      </c>
    </row>
    <row r="1082" spans="1:13" s="6" customFormat="1" ht="12.75" customHeight="1" x14ac:dyDescent="0.25">
      <c r="A1082" s="101" t="s">
        <v>1425</v>
      </c>
      <c r="B1082" s="21" t="s">
        <v>1426</v>
      </c>
      <c r="C1082" s="18" t="s">
        <v>2</v>
      </c>
      <c r="D1082" s="17"/>
      <c r="E1082" s="24"/>
      <c r="F1082" s="88"/>
      <c r="G1082" s="27"/>
      <c r="H1082" s="27"/>
      <c r="I1082" s="27"/>
      <c r="J1082" s="27"/>
      <c r="K1082" s="27"/>
      <c r="L1082" s="5">
        <v>60.84</v>
      </c>
      <c r="M1082" s="5">
        <v>6.2823000000000004E-2</v>
      </c>
    </row>
    <row r="1083" spans="1:13" s="6" customFormat="1" ht="12.75" customHeight="1" x14ac:dyDescent="0.25">
      <c r="A1083" s="101" t="s">
        <v>1427</v>
      </c>
      <c r="B1083" s="21" t="s">
        <v>1428</v>
      </c>
      <c r="C1083" s="18" t="s">
        <v>2</v>
      </c>
      <c r="D1083" s="17"/>
      <c r="E1083" s="24"/>
      <c r="F1083" s="88"/>
      <c r="G1083" s="27"/>
      <c r="H1083" s="27"/>
      <c r="I1083" s="27"/>
      <c r="J1083" s="27"/>
      <c r="K1083" s="27"/>
      <c r="L1083" s="5">
        <v>4.7670000000000003</v>
      </c>
      <c r="M1083" s="5">
        <v>4.1110000000000001E-3</v>
      </c>
    </row>
    <row r="1084" spans="1:13" s="6" customFormat="1" ht="12.75" customHeight="1" x14ac:dyDescent="0.25">
      <c r="A1084" s="101" t="s">
        <v>1429</v>
      </c>
      <c r="B1084" s="21" t="s">
        <v>1430</v>
      </c>
      <c r="C1084" s="18" t="s">
        <v>2</v>
      </c>
      <c r="D1084" s="17"/>
      <c r="E1084" s="24"/>
      <c r="F1084" s="88"/>
      <c r="G1084" s="27"/>
      <c r="H1084" s="27"/>
      <c r="I1084" s="27"/>
      <c r="J1084" s="27"/>
      <c r="K1084" s="27"/>
      <c r="L1084" s="5">
        <v>0.20200000000000001</v>
      </c>
      <c r="M1084" s="5">
        <v>1.263E-3</v>
      </c>
    </row>
    <row r="1085" spans="1:13" s="6" customFormat="1" ht="12.75" customHeight="1" x14ac:dyDescent="0.25">
      <c r="A1085" s="101" t="s">
        <v>1431</v>
      </c>
      <c r="B1085" s="21" t="s">
        <v>1432</v>
      </c>
      <c r="C1085" s="18" t="s">
        <v>2</v>
      </c>
      <c r="D1085" s="17"/>
      <c r="E1085" s="24"/>
      <c r="F1085" s="88"/>
      <c r="G1085" s="27"/>
      <c r="H1085" s="27"/>
      <c r="I1085" s="27"/>
      <c r="J1085" s="27"/>
      <c r="K1085" s="27"/>
      <c r="L1085" s="5">
        <v>6.9130000000000003</v>
      </c>
      <c r="M1085" s="5">
        <v>1.374E-2</v>
      </c>
    </row>
    <row r="1086" spans="1:13" s="6" customFormat="1" ht="12.75" customHeight="1" x14ac:dyDescent="0.25">
      <c r="A1086" s="101" t="s">
        <v>2238</v>
      </c>
      <c r="B1086" s="21" t="s">
        <v>2239</v>
      </c>
      <c r="C1086" s="18" t="s">
        <v>2</v>
      </c>
      <c r="D1086" s="17"/>
      <c r="E1086" s="24"/>
      <c r="F1086" s="88"/>
      <c r="G1086" s="27"/>
      <c r="H1086" s="27"/>
      <c r="I1086" s="27"/>
      <c r="J1086" s="27"/>
      <c r="K1086" s="27"/>
      <c r="L1086" s="5">
        <v>0</v>
      </c>
      <c r="M1086" s="5">
        <v>0</v>
      </c>
    </row>
    <row r="1087" spans="1:13" s="6" customFormat="1" ht="12.75" customHeight="1" x14ac:dyDescent="0.25">
      <c r="A1087" s="101" t="s">
        <v>1433</v>
      </c>
      <c r="B1087" s="21" t="s">
        <v>1434</v>
      </c>
      <c r="C1087" s="18" t="s">
        <v>2</v>
      </c>
      <c r="D1087" s="17"/>
      <c r="E1087" s="24"/>
      <c r="F1087" s="88"/>
      <c r="G1087" s="27"/>
      <c r="H1087" s="27"/>
      <c r="I1087" s="27"/>
      <c r="J1087" s="27"/>
      <c r="K1087" s="27"/>
      <c r="L1087" s="5">
        <v>2.7290000000000001</v>
      </c>
      <c r="M1087" s="5">
        <v>1.2654E-2</v>
      </c>
    </row>
    <row r="1088" spans="1:13" s="6" customFormat="1" ht="12.75" customHeight="1" x14ac:dyDescent="0.25">
      <c r="A1088" s="101" t="s">
        <v>2240</v>
      </c>
      <c r="B1088" s="21" t="s">
        <v>2241</v>
      </c>
      <c r="C1088" s="18" t="s">
        <v>2</v>
      </c>
      <c r="D1088" s="17"/>
      <c r="E1088" s="24"/>
      <c r="F1088" s="88"/>
      <c r="G1088" s="27"/>
      <c r="H1088" s="27"/>
      <c r="I1088" s="27"/>
      <c r="J1088" s="27"/>
      <c r="K1088" s="27"/>
      <c r="L1088" s="5">
        <v>0</v>
      </c>
      <c r="M1088" s="5">
        <v>0</v>
      </c>
    </row>
    <row r="1089" spans="1:13" s="6" customFormat="1" ht="12.75" customHeight="1" x14ac:dyDescent="0.25">
      <c r="A1089" s="101" t="s">
        <v>1435</v>
      </c>
      <c r="B1089" s="21" t="s">
        <v>1436</v>
      </c>
      <c r="C1089" s="18" t="s">
        <v>2</v>
      </c>
      <c r="D1089" s="17"/>
      <c r="E1089" s="24"/>
      <c r="F1089" s="88"/>
      <c r="G1089" s="27"/>
      <c r="H1089" s="27"/>
      <c r="I1089" s="27"/>
      <c r="J1089" s="27"/>
      <c r="K1089" s="27"/>
      <c r="L1089" s="5">
        <v>0</v>
      </c>
      <c r="M1089" s="5">
        <v>0</v>
      </c>
    </row>
    <row r="1090" spans="1:13" s="6" customFormat="1" ht="12.75" customHeight="1" x14ac:dyDescent="0.25">
      <c r="A1090" s="101" t="s">
        <v>2242</v>
      </c>
      <c r="B1090" s="21" t="s">
        <v>2243</v>
      </c>
      <c r="C1090" s="18" t="s">
        <v>2</v>
      </c>
      <c r="D1090" s="17"/>
      <c r="E1090" s="24"/>
      <c r="F1090" s="88"/>
      <c r="G1090" s="27"/>
      <c r="H1090" s="27"/>
      <c r="I1090" s="27"/>
      <c r="J1090" s="27"/>
      <c r="K1090" s="27"/>
      <c r="L1090" s="5">
        <v>0</v>
      </c>
      <c r="M1090" s="5">
        <v>0</v>
      </c>
    </row>
    <row r="1091" spans="1:13" s="6" customFormat="1" ht="12.75" customHeight="1" x14ac:dyDescent="0.25">
      <c r="A1091" s="101" t="s">
        <v>1441</v>
      </c>
      <c r="B1091" s="21" t="s">
        <v>1442</v>
      </c>
      <c r="C1091" s="18" t="s">
        <v>2</v>
      </c>
      <c r="D1091" s="17"/>
      <c r="E1091" s="24"/>
      <c r="F1091" s="88"/>
      <c r="G1091" s="27"/>
      <c r="H1091" s="27"/>
      <c r="I1091" s="27"/>
      <c r="J1091" s="27"/>
      <c r="K1091" s="27"/>
      <c r="L1091" s="5">
        <v>0</v>
      </c>
      <c r="M1091" s="5">
        <v>0</v>
      </c>
    </row>
    <row r="1092" spans="1:13" s="6" customFormat="1" ht="12.75" customHeight="1" x14ac:dyDescent="0.25">
      <c r="A1092" s="101" t="s">
        <v>1445</v>
      </c>
      <c r="B1092" s="21" t="s">
        <v>1446</v>
      </c>
      <c r="C1092" s="18" t="s">
        <v>2</v>
      </c>
      <c r="D1092" s="17"/>
      <c r="E1092" s="24"/>
      <c r="F1092" s="88"/>
      <c r="G1092" s="27"/>
      <c r="H1092" s="27"/>
      <c r="I1092" s="27"/>
      <c r="J1092" s="27"/>
      <c r="K1092" s="27"/>
      <c r="L1092" s="5">
        <v>0</v>
      </c>
      <c r="M1092" s="5">
        <v>0</v>
      </c>
    </row>
    <row r="1093" spans="1:13" s="6" customFormat="1" ht="12.75" customHeight="1" x14ac:dyDescent="0.25">
      <c r="A1093" s="101" t="s">
        <v>1447</v>
      </c>
      <c r="B1093" s="21" t="s">
        <v>1448</v>
      </c>
      <c r="C1093" s="18" t="s">
        <v>2</v>
      </c>
      <c r="D1093" s="17"/>
      <c r="E1093" s="24"/>
      <c r="F1093" s="88"/>
      <c r="G1093" s="27"/>
      <c r="H1093" s="27"/>
      <c r="I1093" s="27"/>
      <c r="J1093" s="27"/>
      <c r="K1093" s="27"/>
      <c r="L1093" s="5">
        <v>0</v>
      </c>
      <c r="M1093" s="5">
        <v>0</v>
      </c>
    </row>
    <row r="1094" spans="1:13" s="6" customFormat="1" ht="12.75" customHeight="1" x14ac:dyDescent="0.25">
      <c r="A1094" s="101" t="s">
        <v>1451</v>
      </c>
      <c r="B1094" s="21" t="s">
        <v>1452</v>
      </c>
      <c r="C1094" s="18" t="s">
        <v>2</v>
      </c>
      <c r="D1094" s="17"/>
      <c r="E1094" s="24"/>
      <c r="F1094" s="88"/>
      <c r="G1094" s="27"/>
      <c r="H1094" s="27"/>
      <c r="I1094" s="27"/>
      <c r="J1094" s="27"/>
      <c r="K1094" s="27"/>
      <c r="L1094" s="5">
        <v>134.77500000000001</v>
      </c>
      <c r="M1094" s="5">
        <v>9.6926999999999999E-2</v>
      </c>
    </row>
    <row r="1095" spans="1:13" s="6" customFormat="1" ht="12.75" customHeight="1" x14ac:dyDescent="0.25">
      <c r="A1095" s="101" t="s">
        <v>1453</v>
      </c>
      <c r="B1095" s="21" t="s">
        <v>1454</v>
      </c>
      <c r="C1095" s="18" t="s">
        <v>2</v>
      </c>
      <c r="D1095" s="17"/>
      <c r="E1095" s="24"/>
      <c r="F1095" s="88"/>
      <c r="G1095" s="27"/>
      <c r="H1095" s="27"/>
      <c r="I1095" s="27"/>
      <c r="J1095" s="27"/>
      <c r="K1095" s="27"/>
      <c r="L1095" s="5">
        <v>223.43199999999999</v>
      </c>
      <c r="M1095" s="5">
        <v>0.54803400000000002</v>
      </c>
    </row>
    <row r="1096" spans="1:13" s="6" customFormat="1" ht="12.75" customHeight="1" x14ac:dyDescent="0.25">
      <c r="A1096" s="101" t="s">
        <v>1457</v>
      </c>
      <c r="B1096" s="21" t="s">
        <v>1458</v>
      </c>
      <c r="C1096" s="18" t="s">
        <v>2</v>
      </c>
      <c r="D1096" s="17"/>
      <c r="E1096" s="24"/>
      <c r="F1096" s="88"/>
      <c r="G1096" s="27"/>
      <c r="H1096" s="27"/>
      <c r="I1096" s="27"/>
      <c r="J1096" s="27"/>
      <c r="K1096" s="27"/>
      <c r="L1096" s="5">
        <v>0</v>
      </c>
      <c r="M1096" s="5">
        <v>0</v>
      </c>
    </row>
    <row r="1097" spans="1:13" s="6" customFormat="1" ht="12.75" customHeight="1" x14ac:dyDescent="0.25">
      <c r="A1097" s="101" t="s">
        <v>1459</v>
      </c>
      <c r="B1097" s="21" t="s">
        <v>1460</v>
      </c>
      <c r="C1097" s="18" t="s">
        <v>2</v>
      </c>
      <c r="D1097" s="17"/>
      <c r="E1097" s="24"/>
      <c r="F1097" s="88"/>
      <c r="G1097" s="27"/>
      <c r="H1097" s="27"/>
      <c r="I1097" s="27"/>
      <c r="J1097" s="27"/>
      <c r="K1097" s="27"/>
      <c r="L1097" s="5">
        <v>1.728</v>
      </c>
      <c r="M1097" s="5">
        <v>1.224E-3</v>
      </c>
    </row>
    <row r="1098" spans="1:13" s="6" customFormat="1" ht="12.75" customHeight="1" x14ac:dyDescent="0.25">
      <c r="A1098" s="101" t="s">
        <v>1461</v>
      </c>
      <c r="B1098" s="21" t="s">
        <v>1462</v>
      </c>
      <c r="C1098" s="18" t="s">
        <v>2</v>
      </c>
      <c r="D1098" s="17"/>
      <c r="E1098" s="24"/>
      <c r="F1098" s="88"/>
      <c r="G1098" s="27"/>
      <c r="H1098" s="27"/>
      <c r="I1098" s="27"/>
      <c r="J1098" s="27"/>
      <c r="K1098" s="27"/>
      <c r="L1098" s="5">
        <v>22.751999999999999</v>
      </c>
      <c r="M1098" s="5">
        <v>1.4444E-2</v>
      </c>
    </row>
    <row r="1099" spans="1:13" s="6" customFormat="1" ht="12.75" customHeight="1" x14ac:dyDescent="0.25">
      <c r="A1099" s="101" t="s">
        <v>2244</v>
      </c>
      <c r="B1099" s="21" t="s">
        <v>2245</v>
      </c>
      <c r="C1099" s="18" t="s">
        <v>2</v>
      </c>
      <c r="D1099" s="17"/>
      <c r="E1099" s="24"/>
      <c r="F1099" s="88"/>
      <c r="G1099" s="27"/>
      <c r="H1099" s="27"/>
      <c r="I1099" s="27"/>
      <c r="J1099" s="27"/>
      <c r="K1099" s="27"/>
      <c r="L1099" s="5">
        <v>0</v>
      </c>
      <c r="M1099" s="5">
        <v>0</v>
      </c>
    </row>
    <row r="1100" spans="1:13" s="6" customFormat="1" ht="12.75" customHeight="1" x14ac:dyDescent="0.25">
      <c r="A1100" s="101" t="s">
        <v>1463</v>
      </c>
      <c r="B1100" s="21" t="s">
        <v>1464</v>
      </c>
      <c r="C1100" s="18" t="s">
        <v>2</v>
      </c>
      <c r="D1100" s="17"/>
      <c r="E1100" s="24"/>
      <c r="F1100" s="88"/>
      <c r="G1100" s="27"/>
      <c r="H1100" s="27"/>
      <c r="I1100" s="27"/>
      <c r="J1100" s="27"/>
      <c r="K1100" s="27"/>
      <c r="L1100" s="5">
        <v>0</v>
      </c>
      <c r="M1100" s="5">
        <v>0</v>
      </c>
    </row>
    <row r="1101" spans="1:13" s="6" customFormat="1" ht="12.75" customHeight="1" x14ac:dyDescent="0.25">
      <c r="A1101" s="101" t="s">
        <v>1465</v>
      </c>
      <c r="B1101" s="21" t="s">
        <v>1466</v>
      </c>
      <c r="C1101" s="18" t="s">
        <v>2</v>
      </c>
      <c r="D1101" s="17"/>
      <c r="E1101" s="24"/>
      <c r="F1101" s="88"/>
      <c r="G1101" s="27"/>
      <c r="H1101" s="27"/>
      <c r="I1101" s="27"/>
      <c r="J1101" s="27"/>
      <c r="K1101" s="27"/>
      <c r="L1101" s="5">
        <v>1.794</v>
      </c>
      <c r="M1101" s="5">
        <v>1.573E-3</v>
      </c>
    </row>
    <row r="1102" spans="1:13" s="6" customFormat="1" ht="12.75" customHeight="1" x14ac:dyDescent="0.25">
      <c r="A1102" s="101" t="s">
        <v>1469</v>
      </c>
      <c r="B1102" s="21" t="s">
        <v>1470</v>
      </c>
      <c r="C1102" s="18" t="s">
        <v>2</v>
      </c>
      <c r="D1102" s="17"/>
      <c r="E1102" s="24"/>
      <c r="F1102" s="88"/>
      <c r="G1102" s="27"/>
      <c r="H1102" s="27"/>
      <c r="I1102" s="27"/>
      <c r="J1102" s="27"/>
      <c r="K1102" s="27"/>
      <c r="L1102" s="5">
        <v>44.591999999999999</v>
      </c>
      <c r="M1102" s="5">
        <v>2.3494000000000001E-2</v>
      </c>
    </row>
    <row r="1103" spans="1:13" s="6" customFormat="1" ht="12.75" customHeight="1" x14ac:dyDescent="0.25">
      <c r="A1103" s="101" t="s">
        <v>1471</v>
      </c>
      <c r="B1103" s="21" t="s">
        <v>1472</v>
      </c>
      <c r="C1103" s="18" t="s">
        <v>2</v>
      </c>
      <c r="D1103" s="17"/>
      <c r="E1103" s="24"/>
      <c r="F1103" s="88"/>
      <c r="G1103" s="27"/>
      <c r="H1103" s="27"/>
      <c r="I1103" s="27"/>
      <c r="J1103" s="27"/>
      <c r="K1103" s="27"/>
      <c r="L1103" s="5">
        <v>241.25200000000001</v>
      </c>
      <c r="M1103" s="5">
        <v>9.5172000000000007E-2</v>
      </c>
    </row>
    <row r="1104" spans="1:13" s="6" customFormat="1" ht="12.75" customHeight="1" x14ac:dyDescent="0.25">
      <c r="A1104" s="101" t="s">
        <v>1473</v>
      </c>
      <c r="B1104" s="21" t="s">
        <v>1474</v>
      </c>
      <c r="C1104" s="18" t="s">
        <v>2</v>
      </c>
      <c r="D1104" s="17"/>
      <c r="E1104" s="24"/>
      <c r="F1104" s="88"/>
      <c r="G1104" s="27"/>
      <c r="H1104" s="27"/>
      <c r="I1104" s="27"/>
      <c r="J1104" s="27"/>
      <c r="K1104" s="27"/>
      <c r="L1104" s="5">
        <v>0</v>
      </c>
      <c r="M1104" s="5">
        <v>0</v>
      </c>
    </row>
    <row r="1105" spans="1:13" s="6" customFormat="1" ht="12.75" customHeight="1" x14ac:dyDescent="0.25">
      <c r="A1105" s="101" t="s">
        <v>1475</v>
      </c>
      <c r="B1105" s="21" t="s">
        <v>1476</v>
      </c>
      <c r="C1105" s="18" t="s">
        <v>2</v>
      </c>
      <c r="D1105" s="17"/>
      <c r="E1105" s="24"/>
      <c r="F1105" s="88"/>
      <c r="G1105" s="27"/>
      <c r="H1105" s="27"/>
      <c r="I1105" s="27"/>
      <c r="J1105" s="27"/>
      <c r="K1105" s="27"/>
      <c r="L1105" s="5">
        <v>0</v>
      </c>
      <c r="M1105" s="5">
        <v>0</v>
      </c>
    </row>
    <row r="1106" spans="1:13" s="6" customFormat="1" ht="12.75" customHeight="1" x14ac:dyDescent="0.25">
      <c r="A1106" s="101" t="s">
        <v>1477</v>
      </c>
      <c r="B1106" s="21" t="s">
        <v>1478</v>
      </c>
      <c r="C1106" s="18" t="s">
        <v>2</v>
      </c>
      <c r="D1106" s="17"/>
      <c r="E1106" s="24"/>
      <c r="F1106" s="88"/>
      <c r="G1106" s="27"/>
      <c r="H1106" s="27"/>
      <c r="I1106" s="27"/>
      <c r="J1106" s="27"/>
      <c r="K1106" s="27"/>
      <c r="L1106" s="5">
        <v>0</v>
      </c>
      <c r="M1106" s="5">
        <v>0</v>
      </c>
    </row>
    <row r="1107" spans="1:13" s="6" customFormat="1" ht="12.75" customHeight="1" x14ac:dyDescent="0.25">
      <c r="A1107" s="101" t="s">
        <v>1479</v>
      </c>
      <c r="B1107" s="21" t="s">
        <v>1480</v>
      </c>
      <c r="C1107" s="18" t="s">
        <v>2</v>
      </c>
      <c r="D1107" s="17"/>
      <c r="E1107" s="24"/>
      <c r="F1107" s="88"/>
      <c r="G1107" s="27"/>
      <c r="H1107" s="27"/>
      <c r="I1107" s="27"/>
      <c r="J1107" s="27"/>
      <c r="K1107" s="27"/>
      <c r="L1107" s="5">
        <v>0</v>
      </c>
      <c r="M1107" s="5">
        <v>0</v>
      </c>
    </row>
    <row r="1108" spans="1:13" s="6" customFormat="1" ht="12.75" customHeight="1" x14ac:dyDescent="0.25">
      <c r="A1108" s="101" t="s">
        <v>1485</v>
      </c>
      <c r="B1108" s="21" t="s">
        <v>1486</v>
      </c>
      <c r="C1108" s="18" t="s">
        <v>2</v>
      </c>
      <c r="D1108" s="17"/>
      <c r="E1108" s="24"/>
      <c r="F1108" s="88"/>
      <c r="G1108" s="27"/>
      <c r="H1108" s="27"/>
      <c r="I1108" s="27"/>
      <c r="J1108" s="27"/>
      <c r="K1108" s="27"/>
      <c r="L1108" s="5">
        <v>3.6</v>
      </c>
      <c r="M1108" s="5">
        <v>3.1909999999999998E-3</v>
      </c>
    </row>
    <row r="1109" spans="1:13" s="6" customFormat="1" ht="12.75" customHeight="1" x14ac:dyDescent="0.25">
      <c r="A1109" s="101" t="s">
        <v>1489</v>
      </c>
      <c r="B1109" s="21" t="s">
        <v>1490</v>
      </c>
      <c r="C1109" s="18" t="s">
        <v>2</v>
      </c>
      <c r="D1109" s="17"/>
      <c r="E1109" s="24"/>
      <c r="F1109" s="88"/>
      <c r="G1109" s="27"/>
      <c r="H1109" s="27"/>
      <c r="I1109" s="27"/>
      <c r="J1109" s="27"/>
      <c r="K1109" s="27"/>
      <c r="L1109" s="5">
        <v>0</v>
      </c>
      <c r="M1109" s="5">
        <v>0</v>
      </c>
    </row>
    <row r="1110" spans="1:13" s="6" customFormat="1" ht="12.75" customHeight="1" x14ac:dyDescent="0.25">
      <c r="A1110" s="101" t="s">
        <v>1491</v>
      </c>
      <c r="B1110" s="21" t="s">
        <v>1492</v>
      </c>
      <c r="C1110" s="18" t="s">
        <v>2</v>
      </c>
      <c r="D1110" s="17"/>
      <c r="E1110" s="24"/>
      <c r="F1110" s="88"/>
      <c r="G1110" s="27"/>
      <c r="H1110" s="27"/>
      <c r="I1110" s="27"/>
      <c r="J1110" s="27"/>
      <c r="K1110" s="27"/>
      <c r="L1110" s="5">
        <v>16.559999999999999</v>
      </c>
      <c r="M1110" s="5">
        <v>1.0222E-2</v>
      </c>
    </row>
    <row r="1111" spans="1:13" s="6" customFormat="1" ht="12.75" customHeight="1" x14ac:dyDescent="0.25">
      <c r="A1111" s="101" t="s">
        <v>1493</v>
      </c>
      <c r="B1111" s="21" t="s">
        <v>1494</v>
      </c>
      <c r="C1111" s="18" t="s">
        <v>2</v>
      </c>
      <c r="D1111" s="17"/>
      <c r="E1111" s="24"/>
      <c r="F1111" s="88"/>
      <c r="G1111" s="27"/>
      <c r="H1111" s="27"/>
      <c r="I1111" s="27"/>
      <c r="J1111" s="27"/>
      <c r="K1111" s="27"/>
      <c r="L1111" s="5">
        <v>19.398</v>
      </c>
      <c r="M1111" s="5">
        <v>8.9949999999999995E-3</v>
      </c>
    </row>
    <row r="1112" spans="1:13" s="6" customFormat="1" ht="12.75" customHeight="1" x14ac:dyDescent="0.25">
      <c r="A1112" s="101" t="s">
        <v>1497</v>
      </c>
      <c r="B1112" s="21" t="s">
        <v>1498</v>
      </c>
      <c r="C1112" s="18" t="s">
        <v>2</v>
      </c>
      <c r="D1112" s="17"/>
      <c r="E1112" s="24"/>
      <c r="F1112" s="88"/>
      <c r="G1112" s="27"/>
      <c r="H1112" s="27"/>
      <c r="I1112" s="27"/>
      <c r="J1112" s="27"/>
      <c r="K1112" s="27"/>
      <c r="L1112" s="5">
        <v>0</v>
      </c>
      <c r="M1112" s="5">
        <v>0</v>
      </c>
    </row>
    <row r="1113" spans="1:13" s="6" customFormat="1" ht="12.75" customHeight="1" x14ac:dyDescent="0.25">
      <c r="A1113" s="101" t="s">
        <v>1499</v>
      </c>
      <c r="B1113" s="21" t="s">
        <v>1500</v>
      </c>
      <c r="C1113" s="18" t="s">
        <v>2</v>
      </c>
      <c r="D1113" s="17"/>
      <c r="E1113" s="24"/>
      <c r="F1113" s="88"/>
      <c r="G1113" s="27"/>
      <c r="H1113" s="27"/>
      <c r="I1113" s="27"/>
      <c r="J1113" s="27"/>
      <c r="K1113" s="27"/>
      <c r="L1113" s="5">
        <v>0</v>
      </c>
      <c r="M1113" s="5">
        <v>0</v>
      </c>
    </row>
    <row r="1114" spans="1:13" s="6" customFormat="1" ht="12.75" customHeight="1" x14ac:dyDescent="0.25">
      <c r="A1114" s="101" t="s">
        <v>2248</v>
      </c>
      <c r="B1114" s="21" t="s">
        <v>2249</v>
      </c>
      <c r="C1114" s="18" t="s">
        <v>2</v>
      </c>
      <c r="D1114" s="17"/>
      <c r="E1114" s="24"/>
      <c r="F1114" s="88"/>
      <c r="G1114" s="27"/>
      <c r="H1114" s="27"/>
      <c r="I1114" s="27"/>
      <c r="J1114" s="27"/>
      <c r="K1114" s="27"/>
      <c r="L1114" s="5">
        <v>0</v>
      </c>
      <c r="M1114" s="5">
        <v>0</v>
      </c>
    </row>
    <row r="1115" spans="1:13" s="6" customFormat="1" ht="12.75" customHeight="1" x14ac:dyDescent="0.25">
      <c r="A1115" s="101" t="s">
        <v>1501</v>
      </c>
      <c r="B1115" s="21" t="s">
        <v>1502</v>
      </c>
      <c r="C1115" s="18" t="s">
        <v>2</v>
      </c>
      <c r="D1115" s="17"/>
      <c r="E1115" s="24"/>
      <c r="F1115" s="88"/>
      <c r="G1115" s="27"/>
      <c r="H1115" s="27"/>
      <c r="I1115" s="27"/>
      <c r="J1115" s="27"/>
      <c r="K1115" s="27"/>
      <c r="L1115" s="5">
        <v>4.2119999999999997</v>
      </c>
      <c r="M1115" s="5">
        <v>2.238E-3</v>
      </c>
    </row>
    <row r="1116" spans="1:13" s="6" customFormat="1" ht="12.75" customHeight="1" x14ac:dyDescent="0.25">
      <c r="A1116" s="101" t="s">
        <v>1503</v>
      </c>
      <c r="B1116" s="21" t="s">
        <v>1504</v>
      </c>
      <c r="C1116" s="18" t="s">
        <v>2</v>
      </c>
      <c r="D1116" s="17"/>
      <c r="E1116" s="24"/>
      <c r="F1116" s="88"/>
      <c r="G1116" s="27"/>
      <c r="H1116" s="27"/>
      <c r="I1116" s="27"/>
      <c r="J1116" s="27"/>
      <c r="K1116" s="27"/>
      <c r="L1116" s="5">
        <v>1.728</v>
      </c>
      <c r="M1116" s="5">
        <v>1.227E-3</v>
      </c>
    </row>
    <row r="1117" spans="1:13" s="6" customFormat="1" ht="12.75" customHeight="1" x14ac:dyDescent="0.25">
      <c r="A1117" s="101" t="s">
        <v>2250</v>
      </c>
      <c r="B1117" s="21" t="s">
        <v>2251</v>
      </c>
      <c r="C1117" s="18" t="s">
        <v>2</v>
      </c>
      <c r="D1117" s="17"/>
      <c r="E1117" s="24"/>
      <c r="F1117" s="88"/>
      <c r="G1117" s="27"/>
      <c r="H1117" s="27"/>
      <c r="I1117" s="27"/>
      <c r="J1117" s="27"/>
      <c r="K1117" s="27"/>
      <c r="L1117" s="5">
        <v>0</v>
      </c>
      <c r="M1117" s="5">
        <v>0</v>
      </c>
    </row>
    <row r="1118" spans="1:13" s="6" customFormat="1" ht="12.75" customHeight="1" x14ac:dyDescent="0.25">
      <c r="A1118" s="101" t="s">
        <v>1511</v>
      </c>
      <c r="B1118" s="21" t="s">
        <v>1512</v>
      </c>
      <c r="C1118" s="18" t="s">
        <v>2</v>
      </c>
      <c r="D1118" s="17"/>
      <c r="E1118" s="24"/>
      <c r="F1118" s="88"/>
      <c r="G1118" s="27"/>
      <c r="H1118" s="27"/>
      <c r="I1118" s="27"/>
      <c r="J1118" s="27"/>
      <c r="K1118" s="27"/>
      <c r="L1118" s="5">
        <v>0</v>
      </c>
      <c r="M1118" s="5">
        <v>0</v>
      </c>
    </row>
    <row r="1119" spans="1:13" s="6" customFormat="1" ht="12.75" customHeight="1" x14ac:dyDescent="0.25">
      <c r="A1119" s="101" t="s">
        <v>1515</v>
      </c>
      <c r="B1119" s="21" t="s">
        <v>1516</v>
      </c>
      <c r="C1119" s="18" t="s">
        <v>2</v>
      </c>
      <c r="D1119" s="17"/>
      <c r="E1119" s="24"/>
      <c r="F1119" s="88"/>
      <c r="G1119" s="27"/>
      <c r="H1119" s="27"/>
      <c r="I1119" s="27"/>
      <c r="J1119" s="27"/>
      <c r="K1119" s="27"/>
      <c r="L1119" s="5">
        <v>0</v>
      </c>
      <c r="M1119" s="5">
        <v>0</v>
      </c>
    </row>
    <row r="1120" spans="1:13" s="6" customFormat="1" ht="12.75" customHeight="1" x14ac:dyDescent="0.25">
      <c r="A1120" s="101" t="s">
        <v>1517</v>
      </c>
      <c r="B1120" s="21" t="s">
        <v>1518</v>
      </c>
      <c r="C1120" s="18" t="s">
        <v>2</v>
      </c>
      <c r="D1120" s="17"/>
      <c r="E1120" s="24"/>
      <c r="F1120" s="88"/>
      <c r="G1120" s="27"/>
      <c r="H1120" s="27"/>
      <c r="I1120" s="27"/>
      <c r="J1120" s="27"/>
      <c r="K1120" s="27"/>
      <c r="L1120" s="5">
        <v>0</v>
      </c>
      <c r="M1120" s="5">
        <v>0</v>
      </c>
    </row>
    <row r="1121" spans="1:13" s="6" customFormat="1" ht="12.75" customHeight="1" x14ac:dyDescent="0.25">
      <c r="A1121" s="101" t="s">
        <v>2256</v>
      </c>
      <c r="B1121" s="21" t="s">
        <v>2257</v>
      </c>
      <c r="C1121" s="18" t="s">
        <v>2</v>
      </c>
      <c r="D1121" s="17"/>
      <c r="E1121" s="24"/>
      <c r="F1121" s="88"/>
      <c r="G1121" s="27"/>
      <c r="H1121" s="27"/>
      <c r="I1121" s="27"/>
      <c r="J1121" s="27"/>
      <c r="K1121" s="27"/>
      <c r="L1121" s="5">
        <v>0</v>
      </c>
      <c r="M1121" s="5">
        <v>0</v>
      </c>
    </row>
    <row r="1122" spans="1:13" s="6" customFormat="1" ht="12.75" customHeight="1" x14ac:dyDescent="0.25">
      <c r="A1122" s="101" t="s">
        <v>2258</v>
      </c>
      <c r="B1122" s="21" t="s">
        <v>2259</v>
      </c>
      <c r="C1122" s="18" t="s">
        <v>2</v>
      </c>
      <c r="D1122" s="17"/>
      <c r="E1122" s="24"/>
      <c r="F1122" s="88"/>
      <c r="G1122" s="27"/>
      <c r="H1122" s="27"/>
      <c r="I1122" s="27"/>
      <c r="J1122" s="27"/>
      <c r="K1122" s="27"/>
      <c r="L1122" s="5">
        <v>0</v>
      </c>
      <c r="M1122" s="5">
        <v>0</v>
      </c>
    </row>
    <row r="1123" spans="1:13" s="6" customFormat="1" ht="12.75" customHeight="1" x14ac:dyDescent="0.25">
      <c r="A1123" s="101" t="s">
        <v>2260</v>
      </c>
      <c r="B1123" s="21" t="s">
        <v>2261</v>
      </c>
      <c r="C1123" s="18" t="s">
        <v>2</v>
      </c>
      <c r="D1123" s="17"/>
      <c r="E1123" s="24"/>
      <c r="F1123" s="88"/>
      <c r="G1123" s="27"/>
      <c r="H1123" s="27"/>
      <c r="I1123" s="27"/>
      <c r="J1123" s="27"/>
      <c r="K1123" s="27"/>
      <c r="L1123" s="5">
        <v>0</v>
      </c>
      <c r="M1123" s="5">
        <v>0</v>
      </c>
    </row>
    <row r="1124" spans="1:13" s="6" customFormat="1" ht="12.75" customHeight="1" x14ac:dyDescent="0.25">
      <c r="A1124" s="101" t="s">
        <v>1529</v>
      </c>
      <c r="B1124" s="21" t="s">
        <v>1530</v>
      </c>
      <c r="C1124" s="18" t="s">
        <v>2</v>
      </c>
      <c r="D1124" s="17"/>
      <c r="E1124" s="24"/>
      <c r="F1124" s="88"/>
      <c r="G1124" s="27"/>
      <c r="H1124" s="27"/>
      <c r="I1124" s="27"/>
      <c r="J1124" s="27"/>
      <c r="K1124" s="27"/>
      <c r="L1124" s="5">
        <v>0</v>
      </c>
      <c r="M1124" s="5">
        <v>0</v>
      </c>
    </row>
    <row r="1125" spans="1:13" s="6" customFormat="1" ht="12.75" customHeight="1" x14ac:dyDescent="0.25">
      <c r="A1125" s="101" t="s">
        <v>1531</v>
      </c>
      <c r="B1125" s="21" t="s">
        <v>1532</v>
      </c>
      <c r="C1125" s="18" t="s">
        <v>2</v>
      </c>
      <c r="D1125" s="17"/>
      <c r="E1125" s="24"/>
      <c r="F1125" s="88"/>
      <c r="G1125" s="27"/>
      <c r="H1125" s="27"/>
      <c r="I1125" s="27"/>
      <c r="J1125" s="27"/>
      <c r="K1125" s="27"/>
      <c r="L1125" s="5">
        <v>5.3999999999999999E-2</v>
      </c>
      <c r="M1125" s="5">
        <v>1.08E-4</v>
      </c>
    </row>
    <row r="1126" spans="1:13" s="6" customFormat="1" ht="12.75" customHeight="1" x14ac:dyDescent="0.25">
      <c r="A1126" s="101" t="s">
        <v>2266</v>
      </c>
      <c r="B1126" s="21" t="s">
        <v>2267</v>
      </c>
      <c r="C1126" s="18" t="s">
        <v>2</v>
      </c>
      <c r="D1126" s="17"/>
      <c r="E1126" s="24"/>
      <c r="F1126" s="88"/>
      <c r="G1126" s="27"/>
      <c r="H1126" s="27"/>
      <c r="I1126" s="27"/>
      <c r="J1126" s="27"/>
      <c r="K1126" s="27"/>
      <c r="L1126" s="5">
        <v>0</v>
      </c>
      <c r="M1126" s="5">
        <v>0</v>
      </c>
    </row>
    <row r="1127" spans="1:13" s="6" customFormat="1" ht="12.75" customHeight="1" x14ac:dyDescent="0.25">
      <c r="A1127" s="101" t="s">
        <v>1543</v>
      </c>
      <c r="B1127" s="21" t="s">
        <v>1544</v>
      </c>
      <c r="C1127" s="18" t="s">
        <v>2</v>
      </c>
      <c r="D1127" s="17"/>
      <c r="E1127" s="24"/>
      <c r="F1127" s="88"/>
      <c r="G1127" s="27"/>
      <c r="H1127" s="27"/>
      <c r="I1127" s="27"/>
      <c r="J1127" s="27"/>
      <c r="K1127" s="27"/>
      <c r="L1127" s="5">
        <v>0</v>
      </c>
      <c r="M1127" s="5">
        <v>0</v>
      </c>
    </row>
    <row r="1128" spans="1:13" s="6" customFormat="1" ht="12.75" customHeight="1" x14ac:dyDescent="0.25">
      <c r="A1128" s="101" t="s">
        <v>2268</v>
      </c>
      <c r="B1128" s="21" t="s">
        <v>2269</v>
      </c>
      <c r="C1128" s="18" t="s">
        <v>2</v>
      </c>
      <c r="D1128" s="17"/>
      <c r="E1128" s="24"/>
      <c r="F1128" s="88"/>
      <c r="G1128" s="27"/>
      <c r="H1128" s="27"/>
      <c r="I1128" s="27"/>
      <c r="J1128" s="27"/>
      <c r="K1128" s="27"/>
      <c r="L1128" s="5">
        <v>0</v>
      </c>
      <c r="M1128" s="5">
        <v>0</v>
      </c>
    </row>
    <row r="1129" spans="1:13" s="6" customFormat="1" ht="12.75" customHeight="1" x14ac:dyDescent="0.25">
      <c r="A1129" s="101" t="s">
        <v>1549</v>
      </c>
      <c r="B1129" s="21" t="s">
        <v>1550</v>
      </c>
      <c r="C1129" s="18" t="s">
        <v>2</v>
      </c>
      <c r="D1129" s="17"/>
      <c r="E1129" s="24"/>
      <c r="F1129" s="88"/>
      <c r="G1129" s="27"/>
      <c r="H1129" s="27"/>
      <c r="I1129" s="27"/>
      <c r="J1129" s="27"/>
      <c r="K1129" s="27"/>
      <c r="L1129" s="5">
        <v>21.73</v>
      </c>
      <c r="M1129" s="5">
        <v>7.7848000000000001E-2</v>
      </c>
    </row>
    <row r="1130" spans="1:13" s="6" customFormat="1" ht="12.75" customHeight="1" x14ac:dyDescent="0.25">
      <c r="A1130" s="101" t="s">
        <v>1551</v>
      </c>
      <c r="B1130" s="21" t="s">
        <v>1552</v>
      </c>
      <c r="C1130" s="18" t="s">
        <v>2</v>
      </c>
      <c r="D1130" s="17"/>
      <c r="E1130" s="24"/>
      <c r="F1130" s="88"/>
      <c r="G1130" s="27"/>
      <c r="H1130" s="27"/>
      <c r="I1130" s="27"/>
      <c r="J1130" s="27"/>
      <c r="K1130" s="27"/>
      <c r="L1130" s="5">
        <v>0</v>
      </c>
      <c r="M1130" s="5">
        <v>0</v>
      </c>
    </row>
    <row r="1131" spans="1:13" s="6" customFormat="1" ht="12.75" customHeight="1" x14ac:dyDescent="0.25">
      <c r="A1131" s="101" t="s">
        <v>2270</v>
      </c>
      <c r="B1131" s="21" t="s">
        <v>2271</v>
      </c>
      <c r="C1131" s="18" t="s">
        <v>2</v>
      </c>
      <c r="D1131" s="17"/>
      <c r="E1131" s="24"/>
      <c r="F1131" s="88"/>
      <c r="G1131" s="27"/>
      <c r="H1131" s="27"/>
      <c r="I1131" s="27"/>
      <c r="J1131" s="27"/>
      <c r="K1131" s="27"/>
      <c r="L1131" s="5">
        <v>0</v>
      </c>
      <c r="M1131" s="5">
        <v>0</v>
      </c>
    </row>
    <row r="1132" spans="1:13" s="6" customFormat="1" ht="12.75" customHeight="1" x14ac:dyDescent="0.25">
      <c r="A1132" s="101" t="s">
        <v>1557</v>
      </c>
      <c r="B1132" s="21" t="s">
        <v>1558</v>
      </c>
      <c r="C1132" s="18" t="s">
        <v>2</v>
      </c>
      <c r="D1132" s="17"/>
      <c r="E1132" s="24"/>
      <c r="F1132" s="88"/>
      <c r="G1132" s="27"/>
      <c r="H1132" s="27"/>
      <c r="I1132" s="27"/>
      <c r="J1132" s="27"/>
      <c r="K1132" s="27"/>
      <c r="L1132" s="5">
        <v>19.431999999999999</v>
      </c>
      <c r="M1132" s="5">
        <v>1.5611E-2</v>
      </c>
    </row>
    <row r="1133" spans="1:13" s="6" customFormat="1" ht="12.75" customHeight="1" x14ac:dyDescent="0.25">
      <c r="A1133" s="101" t="s">
        <v>1569</v>
      </c>
      <c r="B1133" s="21" t="s">
        <v>1570</v>
      </c>
      <c r="C1133" s="18" t="s">
        <v>2</v>
      </c>
      <c r="D1133" s="17"/>
      <c r="E1133" s="24"/>
      <c r="F1133" s="88"/>
      <c r="G1133" s="27"/>
      <c r="H1133" s="27"/>
      <c r="I1133" s="27"/>
      <c r="J1133" s="27"/>
      <c r="K1133" s="27"/>
      <c r="L1133" s="5">
        <v>0</v>
      </c>
      <c r="M1133" s="5">
        <v>0</v>
      </c>
    </row>
    <row r="1134" spans="1:13" s="6" customFormat="1" ht="12.75" customHeight="1" x14ac:dyDescent="0.25">
      <c r="A1134" s="101" t="s">
        <v>1573</v>
      </c>
      <c r="B1134" s="21" t="s">
        <v>1574</v>
      </c>
      <c r="C1134" s="18" t="s">
        <v>2</v>
      </c>
      <c r="D1134" s="17"/>
      <c r="E1134" s="24"/>
      <c r="F1134" s="88"/>
      <c r="G1134" s="27"/>
      <c r="H1134" s="27"/>
      <c r="I1134" s="27"/>
      <c r="J1134" s="27"/>
      <c r="K1134" s="27"/>
      <c r="L1134" s="5">
        <v>5.0250000000000004</v>
      </c>
      <c r="M1134" s="5">
        <v>3.307E-3</v>
      </c>
    </row>
    <row r="1135" spans="1:13" s="6" customFormat="1" ht="12.75" customHeight="1" x14ac:dyDescent="0.25">
      <c r="A1135" s="101" t="s">
        <v>2274</v>
      </c>
      <c r="B1135" s="21" t="s">
        <v>2275</v>
      </c>
      <c r="C1135" s="18" t="s">
        <v>2</v>
      </c>
      <c r="D1135" s="17"/>
      <c r="E1135" s="24"/>
      <c r="F1135" s="88"/>
      <c r="G1135" s="27"/>
      <c r="H1135" s="27"/>
      <c r="I1135" s="27"/>
      <c r="J1135" s="27"/>
      <c r="K1135" s="27"/>
      <c r="L1135" s="5">
        <v>0</v>
      </c>
      <c r="M1135" s="5">
        <v>0</v>
      </c>
    </row>
    <row r="1136" spans="1:13" s="6" customFormat="1" ht="12.75" customHeight="1" x14ac:dyDescent="0.25">
      <c r="A1136" s="101" t="s">
        <v>1577</v>
      </c>
      <c r="B1136" s="21" t="s">
        <v>1578</v>
      </c>
      <c r="C1136" s="18" t="s">
        <v>2</v>
      </c>
      <c r="D1136" s="17"/>
      <c r="E1136" s="24"/>
      <c r="F1136" s="88"/>
      <c r="G1136" s="27"/>
      <c r="H1136" s="27"/>
      <c r="I1136" s="27"/>
      <c r="J1136" s="27"/>
      <c r="K1136" s="27"/>
      <c r="L1136" s="5">
        <v>13.589</v>
      </c>
      <c r="M1136" s="5">
        <v>6.9649999999999998E-3</v>
      </c>
    </row>
    <row r="1137" spans="1:13" s="6" customFormat="1" ht="12.75" customHeight="1" x14ac:dyDescent="0.25">
      <c r="A1137" s="101" t="s">
        <v>1579</v>
      </c>
      <c r="B1137" s="21" t="s">
        <v>1580</v>
      </c>
      <c r="C1137" s="18" t="s">
        <v>2</v>
      </c>
      <c r="D1137" s="17"/>
      <c r="E1137" s="24"/>
      <c r="F1137" s="88"/>
      <c r="G1137" s="27"/>
      <c r="H1137" s="27"/>
      <c r="I1137" s="27"/>
      <c r="J1137" s="27"/>
      <c r="K1137" s="27"/>
      <c r="L1137" s="5">
        <v>125.381</v>
      </c>
      <c r="M1137" s="5">
        <v>7.1777999999999995E-2</v>
      </c>
    </row>
    <row r="1138" spans="1:13" s="6" customFormat="1" ht="12.75" customHeight="1" x14ac:dyDescent="0.25">
      <c r="A1138" s="101" t="s">
        <v>2276</v>
      </c>
      <c r="B1138" s="21" t="s">
        <v>2277</v>
      </c>
      <c r="C1138" s="18" t="s">
        <v>2</v>
      </c>
      <c r="D1138" s="17"/>
      <c r="E1138" s="24"/>
      <c r="F1138" s="88"/>
      <c r="G1138" s="27"/>
      <c r="H1138" s="27"/>
      <c r="I1138" s="27"/>
      <c r="J1138" s="27"/>
      <c r="K1138" s="27"/>
      <c r="L1138" s="5">
        <v>0</v>
      </c>
      <c r="M1138" s="5">
        <v>0</v>
      </c>
    </row>
    <row r="1139" spans="1:13" s="6" customFormat="1" ht="12.75" customHeight="1" x14ac:dyDescent="0.25">
      <c r="A1139" s="101" t="s">
        <v>1587</v>
      </c>
      <c r="B1139" s="21" t="s">
        <v>1588</v>
      </c>
      <c r="C1139" s="18" t="s">
        <v>2</v>
      </c>
      <c r="D1139" s="17"/>
      <c r="E1139" s="24"/>
      <c r="F1139" s="88"/>
      <c r="G1139" s="27"/>
      <c r="H1139" s="27"/>
      <c r="I1139" s="27"/>
      <c r="J1139" s="27"/>
      <c r="K1139" s="27"/>
      <c r="L1139" s="5">
        <v>2.3740000000000001</v>
      </c>
      <c r="M1139" s="5">
        <v>3.0999999999999999E-3</v>
      </c>
    </row>
    <row r="1140" spans="1:13" s="6" customFormat="1" ht="12.75" customHeight="1" x14ac:dyDescent="0.25">
      <c r="A1140" s="101" t="s">
        <v>1589</v>
      </c>
      <c r="B1140" s="21" t="s">
        <v>1590</v>
      </c>
      <c r="C1140" s="18" t="s">
        <v>2</v>
      </c>
      <c r="D1140" s="17"/>
      <c r="E1140" s="24"/>
      <c r="F1140" s="88"/>
      <c r="G1140" s="27"/>
      <c r="H1140" s="27"/>
      <c r="I1140" s="27"/>
      <c r="J1140" s="27"/>
      <c r="K1140" s="27"/>
      <c r="L1140" s="5">
        <v>6.59</v>
      </c>
      <c r="M1140" s="5">
        <v>6.6639999999999998E-3</v>
      </c>
    </row>
    <row r="1141" spans="1:13" s="6" customFormat="1" ht="12.75" customHeight="1" x14ac:dyDescent="0.25">
      <c r="A1141" s="101" t="s">
        <v>1595</v>
      </c>
      <c r="B1141" s="21" t="s">
        <v>1596</v>
      </c>
      <c r="C1141" s="18" t="s">
        <v>2</v>
      </c>
      <c r="D1141" s="17"/>
      <c r="E1141" s="24"/>
      <c r="F1141" s="88"/>
      <c r="G1141" s="27"/>
      <c r="H1141" s="27"/>
      <c r="I1141" s="27"/>
      <c r="J1141" s="27"/>
      <c r="K1141" s="27"/>
      <c r="L1141" s="5">
        <v>0</v>
      </c>
      <c r="M1141" s="5">
        <v>0</v>
      </c>
    </row>
    <row r="1142" spans="1:13" s="6" customFormat="1" ht="12.75" customHeight="1" x14ac:dyDescent="0.25">
      <c r="A1142" s="101" t="s">
        <v>2280</v>
      </c>
      <c r="B1142" s="21" t="s">
        <v>2281</v>
      </c>
      <c r="C1142" s="18" t="s">
        <v>2</v>
      </c>
      <c r="D1142" s="17"/>
      <c r="E1142" s="24"/>
      <c r="F1142" s="88"/>
      <c r="G1142" s="27"/>
      <c r="H1142" s="27"/>
      <c r="I1142" s="27"/>
      <c r="J1142" s="27"/>
      <c r="K1142" s="27"/>
      <c r="L1142" s="5">
        <v>0</v>
      </c>
      <c r="M1142" s="5">
        <v>0</v>
      </c>
    </row>
    <row r="1143" spans="1:13" s="6" customFormat="1" ht="12.75" customHeight="1" x14ac:dyDescent="0.25">
      <c r="A1143" s="101" t="s">
        <v>1597</v>
      </c>
      <c r="B1143" s="21" t="s">
        <v>1598</v>
      </c>
      <c r="C1143" s="18" t="s">
        <v>2</v>
      </c>
      <c r="D1143" s="17"/>
      <c r="E1143" s="24"/>
      <c r="F1143" s="88"/>
      <c r="G1143" s="27"/>
      <c r="H1143" s="27"/>
      <c r="I1143" s="27"/>
      <c r="J1143" s="27"/>
      <c r="K1143" s="27"/>
      <c r="L1143" s="5">
        <v>0</v>
      </c>
      <c r="M1143" s="5">
        <v>0</v>
      </c>
    </row>
    <row r="1144" spans="1:13" s="6" customFormat="1" ht="12.75" customHeight="1" x14ac:dyDescent="0.25">
      <c r="A1144" s="101" t="s">
        <v>1656</v>
      </c>
      <c r="B1144" s="21" t="s">
        <v>1657</v>
      </c>
      <c r="C1144" s="18" t="s">
        <v>1603</v>
      </c>
      <c r="D1144" s="26"/>
      <c r="E1144" s="25"/>
      <c r="F1144" s="88"/>
      <c r="G1144" s="28"/>
      <c r="H1144" s="27"/>
      <c r="I1144" s="28"/>
      <c r="J1144" s="28"/>
      <c r="K1144" s="28"/>
      <c r="L1144" s="5">
        <v>1.4</v>
      </c>
      <c r="M1144" s="5">
        <v>3.3340000000000002E-3</v>
      </c>
    </row>
    <row r="1145" spans="1:13" s="6" customFormat="1" ht="12.75" customHeight="1" x14ac:dyDescent="0.25">
      <c r="A1145" s="101" t="s">
        <v>1658</v>
      </c>
      <c r="B1145" s="21" t="s">
        <v>1659</v>
      </c>
      <c r="C1145" s="18" t="s">
        <v>1603</v>
      </c>
      <c r="D1145" s="26"/>
      <c r="E1145" s="25"/>
      <c r="F1145" s="88"/>
      <c r="G1145" s="28"/>
      <c r="H1145" s="27"/>
      <c r="I1145" s="28"/>
      <c r="J1145" s="28"/>
      <c r="K1145" s="28"/>
      <c r="L1145" s="5">
        <v>0.36</v>
      </c>
      <c r="M1145" s="5">
        <v>4.9700000000000005E-4</v>
      </c>
    </row>
    <row r="1146" spans="1:13" s="6" customFormat="1" ht="12.75" customHeight="1" x14ac:dyDescent="0.25">
      <c r="A1146" s="101" t="s">
        <v>1680</v>
      </c>
      <c r="B1146" s="21" t="s">
        <v>1681</v>
      </c>
      <c r="C1146" s="18" t="s">
        <v>2</v>
      </c>
      <c r="D1146" s="26"/>
      <c r="E1146" s="25"/>
      <c r="F1146" s="88"/>
      <c r="G1146" s="28"/>
      <c r="H1146" s="27"/>
      <c r="I1146" s="28"/>
      <c r="J1146" s="28"/>
      <c r="K1146" s="28"/>
      <c r="L1146" s="5">
        <v>214.64</v>
      </c>
      <c r="M1146" s="5">
        <v>6.2294000000000002E-2</v>
      </c>
    </row>
    <row r="1147" spans="1:13" s="6" customFormat="1" ht="12.75" customHeight="1" x14ac:dyDescent="0.25">
      <c r="A1147" s="101" t="s">
        <v>1682</v>
      </c>
      <c r="B1147" s="21" t="s">
        <v>1683</v>
      </c>
      <c r="C1147" s="18" t="s">
        <v>2</v>
      </c>
      <c r="D1147" s="26"/>
      <c r="E1147" s="25"/>
      <c r="F1147" s="88"/>
      <c r="G1147" s="28"/>
      <c r="H1147" s="27"/>
      <c r="I1147" s="28"/>
      <c r="J1147" s="28"/>
      <c r="K1147" s="28"/>
      <c r="L1147" s="5">
        <v>0</v>
      </c>
      <c r="M1147" s="5">
        <v>0</v>
      </c>
    </row>
    <row r="1148" spans="1:13" s="6" customFormat="1" ht="12.75" customHeight="1" x14ac:dyDescent="0.25">
      <c r="A1148" s="101" t="s">
        <v>1684</v>
      </c>
      <c r="B1148" s="21" t="s">
        <v>1685</v>
      </c>
      <c r="C1148" s="18" t="s">
        <v>2</v>
      </c>
      <c r="D1148" s="26"/>
      <c r="E1148" s="25"/>
      <c r="F1148" s="88"/>
      <c r="G1148" s="28"/>
      <c r="H1148" s="27"/>
      <c r="I1148" s="28"/>
      <c r="J1148" s="28"/>
      <c r="K1148" s="28"/>
      <c r="L1148" s="5">
        <v>0</v>
      </c>
      <c r="M1148" s="5">
        <v>0</v>
      </c>
    </row>
    <row r="1149" spans="1:13" s="6" customFormat="1" ht="12.75" customHeight="1" x14ac:dyDescent="0.25">
      <c r="A1149" s="101" t="s">
        <v>1688</v>
      </c>
      <c r="B1149" s="21" t="s">
        <v>1689</v>
      </c>
      <c r="C1149" s="18" t="s">
        <v>2</v>
      </c>
      <c r="D1149" s="26"/>
      <c r="E1149" s="25"/>
      <c r="F1149" s="88"/>
      <c r="G1149" s="28"/>
      <c r="H1149" s="27"/>
      <c r="I1149" s="28"/>
      <c r="J1149" s="28"/>
      <c r="K1149" s="28"/>
      <c r="L1149" s="5">
        <v>0.83799999999999997</v>
      </c>
      <c r="M1149" s="5">
        <v>1.9900000000000001E-4</v>
      </c>
    </row>
    <row r="1150" spans="1:13" s="6" customFormat="1" ht="12.75" customHeight="1" x14ac:dyDescent="0.25">
      <c r="A1150" s="101" t="s">
        <v>1690</v>
      </c>
      <c r="B1150" s="21" t="s">
        <v>1691</v>
      </c>
      <c r="C1150" s="18" t="s">
        <v>2</v>
      </c>
      <c r="D1150" s="26"/>
      <c r="E1150" s="25"/>
      <c r="F1150" s="88"/>
      <c r="G1150" s="28"/>
      <c r="H1150" s="27"/>
      <c r="I1150" s="28"/>
      <c r="J1150" s="28"/>
      <c r="K1150" s="28"/>
      <c r="L1150" s="5">
        <v>0</v>
      </c>
      <c r="M1150" s="5">
        <v>0</v>
      </c>
    </row>
    <row r="1151" spans="1:13" s="6" customFormat="1" ht="12.75" customHeight="1" x14ac:dyDescent="0.25">
      <c r="A1151" s="101" t="s">
        <v>1692</v>
      </c>
      <c r="B1151" s="21" t="s">
        <v>1693</v>
      </c>
      <c r="C1151" s="18" t="s">
        <v>2</v>
      </c>
      <c r="D1151" s="26"/>
      <c r="E1151" s="25"/>
      <c r="F1151" s="88"/>
      <c r="G1151" s="28"/>
      <c r="H1151" s="27"/>
      <c r="I1151" s="28"/>
      <c r="J1151" s="28"/>
      <c r="K1151" s="28"/>
      <c r="L1151" s="5">
        <v>0</v>
      </c>
      <c r="M1151" s="5">
        <v>0</v>
      </c>
    </row>
    <row r="1152" spans="1:13" s="6" customFormat="1" ht="12.75" customHeight="1" x14ac:dyDescent="0.25">
      <c r="A1152" s="101" t="s">
        <v>1694</v>
      </c>
      <c r="B1152" s="21" t="s">
        <v>1695</v>
      </c>
      <c r="C1152" s="18" t="s">
        <v>2</v>
      </c>
      <c r="D1152" s="26"/>
      <c r="E1152" s="25"/>
      <c r="F1152" s="88"/>
      <c r="G1152" s="28"/>
      <c r="H1152" s="27"/>
      <c r="I1152" s="28"/>
      <c r="J1152" s="28"/>
      <c r="K1152" s="28"/>
      <c r="L1152" s="5">
        <v>0</v>
      </c>
      <c r="M1152" s="5">
        <v>0</v>
      </c>
    </row>
    <row r="1153" spans="1:13" s="6" customFormat="1" ht="12.75" customHeight="1" x14ac:dyDescent="0.25">
      <c r="A1153" s="101" t="s">
        <v>1696</v>
      </c>
      <c r="B1153" s="21" t="s">
        <v>1697</v>
      </c>
      <c r="C1153" s="18" t="s">
        <v>2</v>
      </c>
      <c r="D1153" s="26"/>
      <c r="E1153" s="25"/>
      <c r="F1153" s="88"/>
      <c r="G1153" s="28"/>
      <c r="H1153" s="27"/>
      <c r="I1153" s="28"/>
      <c r="J1153" s="28"/>
      <c r="K1153" s="28"/>
      <c r="L1153" s="5">
        <v>0</v>
      </c>
      <c r="M1153" s="5">
        <v>0</v>
      </c>
    </row>
    <row r="1154" spans="1:13" s="6" customFormat="1" ht="12.75" customHeight="1" x14ac:dyDescent="0.25">
      <c r="A1154" s="101" t="s">
        <v>1698</v>
      </c>
      <c r="B1154" s="21" t="s">
        <v>1699</v>
      </c>
      <c r="C1154" s="18" t="s">
        <v>2</v>
      </c>
      <c r="D1154" s="26"/>
      <c r="E1154" s="25"/>
      <c r="F1154" s="88"/>
      <c r="G1154" s="28"/>
      <c r="H1154" s="27"/>
      <c r="I1154" s="28"/>
      <c r="J1154" s="28"/>
      <c r="K1154" s="28"/>
      <c r="L1154" s="5">
        <v>0</v>
      </c>
      <c r="M1154" s="5">
        <v>0</v>
      </c>
    </row>
    <row r="1155" spans="1:13" s="6" customFormat="1" ht="12.75" customHeight="1" x14ac:dyDescent="0.25">
      <c r="A1155" s="101" t="s">
        <v>2286</v>
      </c>
      <c r="B1155" s="21" t="s">
        <v>2287</v>
      </c>
      <c r="C1155" s="18" t="s">
        <v>2</v>
      </c>
      <c r="D1155" s="26"/>
      <c r="E1155" s="25"/>
      <c r="F1155" s="88"/>
      <c r="G1155" s="28"/>
      <c r="H1155" s="27"/>
      <c r="I1155" s="28"/>
      <c r="J1155" s="28"/>
      <c r="K1155" s="28"/>
      <c r="L1155" s="5">
        <v>0</v>
      </c>
      <c r="M1155" s="5">
        <v>0</v>
      </c>
    </row>
    <row r="1156" spans="1:13" s="6" customFormat="1" ht="12.75" customHeight="1" x14ac:dyDescent="0.25">
      <c r="A1156" s="101" t="s">
        <v>1702</v>
      </c>
      <c r="B1156" s="21" t="s">
        <v>1703</v>
      </c>
      <c r="C1156" s="18" t="s">
        <v>2</v>
      </c>
      <c r="D1156" s="26"/>
      <c r="E1156" s="25"/>
      <c r="F1156" s="88"/>
      <c r="G1156" s="28"/>
      <c r="H1156" s="27"/>
      <c r="I1156" s="28"/>
      <c r="J1156" s="28"/>
      <c r="K1156" s="28"/>
      <c r="L1156" s="5">
        <v>0</v>
      </c>
      <c r="M1156" s="5">
        <v>0</v>
      </c>
    </row>
    <row r="1157" spans="1:13" s="6" customFormat="1" ht="12.75" customHeight="1" x14ac:dyDescent="0.25">
      <c r="A1157" s="101" t="s">
        <v>2290</v>
      </c>
      <c r="B1157" s="21" t="s">
        <v>2291</v>
      </c>
      <c r="C1157" s="18" t="s">
        <v>2</v>
      </c>
      <c r="D1157" s="26"/>
      <c r="E1157" s="25"/>
      <c r="F1157" s="88"/>
      <c r="G1157" s="28"/>
      <c r="H1157" s="27"/>
      <c r="I1157" s="28"/>
      <c r="J1157" s="28"/>
      <c r="K1157" s="28"/>
      <c r="L1157" s="5">
        <v>0</v>
      </c>
      <c r="M1157" s="5">
        <v>0</v>
      </c>
    </row>
    <row r="1158" spans="1:13" s="6" customFormat="1" ht="12.75" customHeight="1" x14ac:dyDescent="0.25">
      <c r="A1158" s="101" t="s">
        <v>1706</v>
      </c>
      <c r="B1158" s="21" t="s">
        <v>1707</v>
      </c>
      <c r="C1158" s="18" t="s">
        <v>2</v>
      </c>
      <c r="D1158" s="26"/>
      <c r="E1158" s="25"/>
      <c r="F1158" s="88"/>
      <c r="G1158" s="28"/>
      <c r="H1158" s="27"/>
      <c r="I1158" s="28"/>
      <c r="J1158" s="28"/>
      <c r="K1158" s="28"/>
      <c r="L1158" s="5">
        <v>2285.556</v>
      </c>
      <c r="M1158" s="5">
        <v>0.15188699999999999</v>
      </c>
    </row>
    <row r="1159" spans="1:13" s="6" customFormat="1" ht="12.75" customHeight="1" x14ac:dyDescent="0.25">
      <c r="A1159" s="101" t="s">
        <v>1708</v>
      </c>
      <c r="B1159" s="21" t="s">
        <v>1709</v>
      </c>
      <c r="C1159" s="18" t="s">
        <v>2</v>
      </c>
      <c r="D1159" s="26"/>
      <c r="E1159" s="25"/>
      <c r="F1159" s="88"/>
      <c r="G1159" s="28"/>
      <c r="H1159" s="27"/>
      <c r="I1159" s="28"/>
      <c r="J1159" s="28"/>
      <c r="K1159" s="28"/>
      <c r="L1159" s="5">
        <v>0</v>
      </c>
      <c r="M1159" s="5">
        <v>0</v>
      </c>
    </row>
    <row r="1160" spans="1:13" s="6" customFormat="1" ht="12.75" customHeight="1" x14ac:dyDescent="0.25">
      <c r="A1160" s="101" t="s">
        <v>1710</v>
      </c>
      <c r="B1160" s="21" t="s">
        <v>1711</v>
      </c>
      <c r="C1160" s="18" t="s">
        <v>2</v>
      </c>
      <c r="D1160" s="26"/>
      <c r="E1160" s="25"/>
      <c r="F1160" s="88"/>
      <c r="G1160" s="28"/>
      <c r="H1160" s="27"/>
      <c r="I1160" s="28"/>
      <c r="J1160" s="28"/>
      <c r="K1160" s="28"/>
      <c r="L1160" s="5">
        <v>2</v>
      </c>
      <c r="M1160" s="5">
        <v>2.2000000000000001E-3</v>
      </c>
    </row>
    <row r="1161" spans="1:13" s="6" customFormat="1" ht="12.75" customHeight="1" x14ac:dyDescent="0.25">
      <c r="A1161" s="101" t="s">
        <v>1712</v>
      </c>
      <c r="B1161" s="21" t="s">
        <v>1713</v>
      </c>
      <c r="C1161" s="18" t="s">
        <v>2</v>
      </c>
      <c r="D1161" s="26"/>
      <c r="E1161" s="25"/>
      <c r="F1161" s="88"/>
      <c r="G1161" s="28"/>
      <c r="H1161" s="27"/>
      <c r="I1161" s="28"/>
      <c r="J1161" s="28"/>
      <c r="K1161" s="28"/>
      <c r="L1161" s="5">
        <v>23.396999999999998</v>
      </c>
      <c r="M1161" s="5">
        <v>2.2633E-2</v>
      </c>
    </row>
    <row r="1162" spans="1:13" s="6" customFormat="1" ht="12.75" customHeight="1" x14ac:dyDescent="0.25">
      <c r="A1162" s="101" t="s">
        <v>1714</v>
      </c>
      <c r="B1162" s="21" t="s">
        <v>1715</v>
      </c>
      <c r="C1162" s="18" t="s">
        <v>2</v>
      </c>
      <c r="D1162" s="26"/>
      <c r="E1162" s="25"/>
      <c r="F1162" s="88"/>
      <c r="G1162" s="28"/>
      <c r="H1162" s="27"/>
      <c r="I1162" s="28"/>
      <c r="J1162" s="28"/>
      <c r="K1162" s="28"/>
      <c r="L1162" s="5">
        <v>0</v>
      </c>
      <c r="M1162" s="5">
        <v>0</v>
      </c>
    </row>
    <row r="1163" spans="1:13" s="6" customFormat="1" ht="12.75" customHeight="1" x14ac:dyDescent="0.25">
      <c r="A1163" s="101" t="s">
        <v>1718</v>
      </c>
      <c r="B1163" s="21" t="s">
        <v>1719</v>
      </c>
      <c r="C1163" s="18" t="s">
        <v>2</v>
      </c>
      <c r="D1163" s="26"/>
      <c r="E1163" s="25"/>
      <c r="F1163" s="88"/>
      <c r="G1163" s="28"/>
      <c r="H1163" s="27"/>
      <c r="I1163" s="28"/>
      <c r="J1163" s="28"/>
      <c r="K1163" s="28"/>
      <c r="L1163" s="5">
        <v>0</v>
      </c>
      <c r="M1163" s="5">
        <v>0</v>
      </c>
    </row>
    <row r="1164" spans="1:13" s="6" customFormat="1" ht="12.75" customHeight="1" x14ac:dyDescent="0.25">
      <c r="A1164" s="101" t="s">
        <v>1720</v>
      </c>
      <c r="B1164" s="21" t="s">
        <v>1721</v>
      </c>
      <c r="C1164" s="18" t="s">
        <v>2</v>
      </c>
      <c r="D1164" s="26"/>
      <c r="E1164" s="25"/>
      <c r="F1164" s="88"/>
      <c r="G1164" s="28"/>
      <c r="H1164" s="27"/>
      <c r="I1164" s="28"/>
      <c r="J1164" s="28"/>
      <c r="K1164" s="28"/>
      <c r="L1164" s="5">
        <v>0</v>
      </c>
      <c r="M1164" s="5">
        <v>0</v>
      </c>
    </row>
    <row r="1165" spans="1:13" s="6" customFormat="1" ht="12.75" customHeight="1" x14ac:dyDescent="0.25">
      <c r="A1165" s="101" t="s">
        <v>1722</v>
      </c>
      <c r="B1165" s="21" t="s">
        <v>1723</v>
      </c>
      <c r="C1165" s="18" t="s">
        <v>2</v>
      </c>
      <c r="D1165" s="26"/>
      <c r="E1165" s="25"/>
      <c r="F1165" s="88"/>
      <c r="G1165" s="28"/>
      <c r="H1165" s="27"/>
      <c r="I1165" s="28"/>
      <c r="J1165" s="28"/>
      <c r="K1165" s="28"/>
      <c r="L1165" s="5">
        <v>0</v>
      </c>
      <c r="M1165" s="5">
        <v>0</v>
      </c>
    </row>
    <row r="1166" spans="1:13" s="6" customFormat="1" ht="12.75" customHeight="1" x14ac:dyDescent="0.25">
      <c r="A1166" s="101" t="s">
        <v>1724</v>
      </c>
      <c r="B1166" s="21" t="s">
        <v>1725</v>
      </c>
      <c r="C1166" s="18" t="s">
        <v>2</v>
      </c>
      <c r="D1166" s="26"/>
      <c r="E1166" s="25"/>
      <c r="F1166" s="88"/>
      <c r="G1166" s="28"/>
      <c r="H1166" s="27"/>
      <c r="I1166" s="28"/>
      <c r="J1166" s="28"/>
      <c r="K1166" s="28"/>
      <c r="L1166" s="5">
        <v>0</v>
      </c>
      <c r="M1166" s="5">
        <v>0</v>
      </c>
    </row>
    <row r="1167" spans="1:13" s="6" customFormat="1" ht="12.75" customHeight="1" x14ac:dyDescent="0.25">
      <c r="A1167" s="101" t="s">
        <v>1726</v>
      </c>
      <c r="B1167" s="21" t="s">
        <v>1727</v>
      </c>
      <c r="C1167" s="18" t="s">
        <v>2</v>
      </c>
      <c r="D1167" s="26"/>
      <c r="E1167" s="25"/>
      <c r="F1167" s="88"/>
      <c r="G1167" s="28"/>
      <c r="H1167" s="27"/>
      <c r="I1167" s="28"/>
      <c r="J1167" s="28"/>
      <c r="K1167" s="28"/>
      <c r="L1167" s="5">
        <v>0</v>
      </c>
      <c r="M1167" s="5">
        <v>0</v>
      </c>
    </row>
    <row r="1168" spans="1:13" s="6" customFormat="1" ht="12.75" customHeight="1" x14ac:dyDescent="0.25">
      <c r="A1168" s="101" t="s">
        <v>1728</v>
      </c>
      <c r="B1168" s="21" t="s">
        <v>1729</v>
      </c>
      <c r="C1168" s="18" t="s">
        <v>2</v>
      </c>
      <c r="D1168" s="26"/>
      <c r="E1168" s="25"/>
      <c r="F1168" s="88"/>
      <c r="G1168" s="28"/>
      <c r="H1168" s="27"/>
      <c r="I1168" s="28"/>
      <c r="J1168" s="28"/>
      <c r="K1168" s="28"/>
      <c r="L1168" s="5">
        <v>0</v>
      </c>
      <c r="M1168" s="5">
        <v>0</v>
      </c>
    </row>
    <row r="1169" spans="1:13" s="6" customFormat="1" ht="12.75" customHeight="1" x14ac:dyDescent="0.25">
      <c r="A1169" s="101" t="s">
        <v>1734</v>
      </c>
      <c r="B1169" s="21" t="s">
        <v>1735</v>
      </c>
      <c r="C1169" s="18" t="s">
        <v>2</v>
      </c>
      <c r="D1169" s="26"/>
      <c r="E1169" s="25"/>
      <c r="F1169" s="88"/>
      <c r="G1169" s="28"/>
      <c r="H1169" s="27"/>
      <c r="I1169" s="28"/>
      <c r="J1169" s="28"/>
      <c r="K1169" s="28"/>
      <c r="L1169" s="5">
        <v>0</v>
      </c>
      <c r="M1169" s="5">
        <v>0</v>
      </c>
    </row>
    <row r="1170" spans="1:13" s="6" customFormat="1" ht="12.75" customHeight="1" x14ac:dyDescent="0.25">
      <c r="A1170" s="101" t="s">
        <v>1736</v>
      </c>
      <c r="B1170" s="21" t="s">
        <v>1737</v>
      </c>
      <c r="C1170" s="18" t="s">
        <v>2</v>
      </c>
      <c r="D1170" s="26"/>
      <c r="E1170" s="25"/>
      <c r="F1170" s="88"/>
      <c r="G1170" s="28"/>
      <c r="H1170" s="27"/>
      <c r="I1170" s="28"/>
      <c r="J1170" s="28"/>
      <c r="K1170" s="28"/>
      <c r="L1170" s="5">
        <v>0</v>
      </c>
      <c r="M1170" s="5">
        <v>0</v>
      </c>
    </row>
    <row r="1171" spans="1:13" s="6" customFormat="1" ht="12.75" customHeight="1" x14ac:dyDescent="0.25">
      <c r="A1171" s="101" t="s">
        <v>1738</v>
      </c>
      <c r="B1171" s="21" t="s">
        <v>1739</v>
      </c>
      <c r="C1171" s="18" t="s">
        <v>2</v>
      </c>
      <c r="D1171" s="26"/>
      <c r="E1171" s="25"/>
      <c r="F1171" s="88"/>
      <c r="G1171" s="28"/>
      <c r="H1171" s="27"/>
      <c r="I1171" s="28"/>
      <c r="J1171" s="28"/>
      <c r="K1171" s="28"/>
      <c r="L1171" s="5">
        <v>0</v>
      </c>
      <c r="M1171" s="5">
        <v>0</v>
      </c>
    </row>
    <row r="1172" spans="1:13" s="6" customFormat="1" ht="12.75" customHeight="1" x14ac:dyDescent="0.25">
      <c r="A1172" s="101" t="s">
        <v>1742</v>
      </c>
      <c r="B1172" s="21" t="s">
        <v>1743</v>
      </c>
      <c r="C1172" s="18" t="s">
        <v>2</v>
      </c>
      <c r="D1172" s="26"/>
      <c r="E1172" s="25"/>
      <c r="F1172" s="88"/>
      <c r="G1172" s="28"/>
      <c r="H1172" s="27"/>
      <c r="I1172" s="28"/>
      <c r="J1172" s="28"/>
      <c r="K1172" s="28"/>
      <c r="L1172" s="5">
        <v>0</v>
      </c>
      <c r="M1172" s="5">
        <v>0</v>
      </c>
    </row>
    <row r="1173" spans="1:13" s="6" customFormat="1" ht="12.75" customHeight="1" x14ac:dyDescent="0.25">
      <c r="A1173" s="101" t="s">
        <v>1744</v>
      </c>
      <c r="B1173" s="21" t="s">
        <v>1745</v>
      </c>
      <c r="C1173" s="18" t="s">
        <v>2</v>
      </c>
      <c r="D1173" s="26"/>
      <c r="E1173" s="25"/>
      <c r="F1173" s="88"/>
      <c r="G1173" s="28"/>
      <c r="H1173" s="27"/>
      <c r="I1173" s="28"/>
      <c r="J1173" s="28"/>
      <c r="K1173" s="28"/>
      <c r="L1173" s="5">
        <v>0</v>
      </c>
      <c r="M1173" s="5">
        <v>0</v>
      </c>
    </row>
    <row r="1174" spans="1:13" s="6" customFormat="1" ht="12.75" customHeight="1" x14ac:dyDescent="0.25">
      <c r="A1174" s="101" t="s">
        <v>1748</v>
      </c>
      <c r="B1174" s="21" t="s">
        <v>1749</v>
      </c>
      <c r="C1174" s="18" t="s">
        <v>2</v>
      </c>
      <c r="D1174" s="26"/>
      <c r="E1174" s="25"/>
      <c r="F1174" s="88"/>
      <c r="G1174" s="28"/>
      <c r="H1174" s="27"/>
      <c r="I1174" s="28"/>
      <c r="J1174" s="28"/>
      <c r="K1174" s="28"/>
      <c r="L1174" s="5">
        <v>0</v>
      </c>
      <c r="M1174" s="5">
        <v>0</v>
      </c>
    </row>
    <row r="1175" spans="1:13" s="6" customFormat="1" ht="12.75" customHeight="1" x14ac:dyDescent="0.25">
      <c r="A1175" s="101" t="s">
        <v>2292</v>
      </c>
      <c r="B1175" s="21" t="s">
        <v>2293</v>
      </c>
      <c r="C1175" s="18" t="s">
        <v>2</v>
      </c>
      <c r="D1175" s="26"/>
      <c r="E1175" s="25"/>
      <c r="F1175" s="88"/>
      <c r="G1175" s="28"/>
      <c r="H1175" s="27"/>
      <c r="I1175" s="28"/>
      <c r="J1175" s="28"/>
      <c r="K1175" s="28"/>
      <c r="L1175" s="5">
        <v>0</v>
      </c>
      <c r="M1175" s="5">
        <v>0</v>
      </c>
    </row>
    <row r="1176" spans="1:13" s="6" customFormat="1" ht="12.75" customHeight="1" x14ac:dyDescent="0.25">
      <c r="A1176" s="101" t="s">
        <v>1754</v>
      </c>
      <c r="B1176" s="21" t="s">
        <v>1755</v>
      </c>
      <c r="C1176" s="18" t="s">
        <v>2</v>
      </c>
      <c r="D1176" s="26"/>
      <c r="E1176" s="25"/>
      <c r="F1176" s="88"/>
      <c r="G1176" s="28"/>
      <c r="H1176" s="27"/>
      <c r="I1176" s="28"/>
      <c r="J1176" s="28"/>
      <c r="K1176" s="28"/>
      <c r="L1176" s="5">
        <v>0</v>
      </c>
      <c r="M1176" s="5">
        <v>0</v>
      </c>
    </row>
    <row r="1177" spans="1:13" s="6" customFormat="1" ht="12.75" customHeight="1" x14ac:dyDescent="0.25">
      <c r="A1177" s="101" t="s">
        <v>1756</v>
      </c>
      <c r="B1177" s="21" t="s">
        <v>1757</v>
      </c>
      <c r="C1177" s="18" t="s">
        <v>2</v>
      </c>
      <c r="D1177" s="26"/>
      <c r="E1177" s="25"/>
      <c r="F1177" s="88"/>
      <c r="G1177" s="28"/>
      <c r="H1177" s="27"/>
      <c r="I1177" s="28"/>
      <c r="J1177" s="28"/>
      <c r="K1177" s="28"/>
      <c r="L1177" s="5">
        <v>0</v>
      </c>
      <c r="M1177" s="5">
        <v>0</v>
      </c>
    </row>
    <row r="1178" spans="1:13" s="6" customFormat="1" ht="12.75" customHeight="1" x14ac:dyDescent="0.25">
      <c r="A1178" s="101" t="s">
        <v>1760</v>
      </c>
      <c r="B1178" s="21" t="s">
        <v>1761</v>
      </c>
      <c r="C1178" s="18" t="s">
        <v>2</v>
      </c>
      <c r="D1178" s="26"/>
      <c r="E1178" s="25"/>
      <c r="F1178" s="88"/>
      <c r="G1178" s="28"/>
      <c r="H1178" s="27"/>
      <c r="I1178" s="28"/>
      <c r="J1178" s="28"/>
      <c r="K1178" s="28"/>
      <c r="L1178" s="5">
        <v>0</v>
      </c>
      <c r="M1178" s="5">
        <v>0</v>
      </c>
    </row>
    <row r="1179" spans="1:13" s="6" customFormat="1" ht="12.75" customHeight="1" x14ac:dyDescent="0.25">
      <c r="A1179" s="101" t="s">
        <v>1762</v>
      </c>
      <c r="B1179" s="21" t="s">
        <v>1763</v>
      </c>
      <c r="C1179" s="18" t="s">
        <v>2</v>
      </c>
      <c r="D1179" s="26"/>
      <c r="E1179" s="25"/>
      <c r="F1179" s="88"/>
      <c r="G1179" s="28"/>
      <c r="H1179" s="27"/>
      <c r="I1179" s="28"/>
      <c r="J1179" s="28"/>
      <c r="K1179" s="28"/>
      <c r="L1179" s="5">
        <v>0</v>
      </c>
      <c r="M1179" s="5">
        <v>0</v>
      </c>
    </row>
    <row r="1180" spans="1:13" s="6" customFormat="1" ht="12.75" customHeight="1" x14ac:dyDescent="0.25">
      <c r="A1180" s="101" t="s">
        <v>1766</v>
      </c>
      <c r="B1180" s="21" t="s">
        <v>1767</v>
      </c>
      <c r="C1180" s="18" t="s">
        <v>2</v>
      </c>
      <c r="D1180" s="26"/>
      <c r="E1180" s="25"/>
      <c r="F1180" s="88"/>
      <c r="G1180" s="28"/>
      <c r="H1180" s="27"/>
      <c r="I1180" s="28"/>
      <c r="J1180" s="28"/>
      <c r="K1180" s="28"/>
      <c r="L1180" s="5">
        <v>0</v>
      </c>
      <c r="M1180" s="5">
        <v>0</v>
      </c>
    </row>
    <row r="1181" spans="1:13" s="6" customFormat="1" ht="12.75" customHeight="1" x14ac:dyDescent="0.25">
      <c r="A1181" s="101" t="s">
        <v>2294</v>
      </c>
      <c r="B1181" s="21" t="s">
        <v>2295</v>
      </c>
      <c r="C1181" s="18" t="s">
        <v>2</v>
      </c>
      <c r="D1181" s="26"/>
      <c r="E1181" s="25"/>
      <c r="F1181" s="88"/>
      <c r="G1181" s="28"/>
      <c r="H1181" s="27"/>
      <c r="I1181" s="28"/>
      <c r="J1181" s="28"/>
      <c r="K1181" s="28"/>
      <c r="L1181" s="5">
        <v>0</v>
      </c>
      <c r="M1181" s="5">
        <v>0</v>
      </c>
    </row>
    <row r="1182" spans="1:13" s="6" customFormat="1" ht="12.75" customHeight="1" x14ac:dyDescent="0.25">
      <c r="A1182" s="101" t="s">
        <v>1768</v>
      </c>
      <c r="B1182" s="21" t="s">
        <v>1769</v>
      </c>
      <c r="C1182" s="18" t="s">
        <v>2</v>
      </c>
      <c r="D1182" s="26"/>
      <c r="E1182" s="25"/>
      <c r="F1182" s="88"/>
      <c r="G1182" s="28"/>
      <c r="H1182" s="27"/>
      <c r="I1182" s="28"/>
      <c r="J1182" s="28"/>
      <c r="K1182" s="28"/>
      <c r="L1182" s="5">
        <v>0</v>
      </c>
      <c r="M1182" s="5">
        <v>0</v>
      </c>
    </row>
    <row r="1183" spans="1:13" s="6" customFormat="1" ht="12.75" customHeight="1" x14ac:dyDescent="0.25">
      <c r="A1183" s="101" t="s">
        <v>1770</v>
      </c>
      <c r="B1183" s="21" t="s">
        <v>1771</v>
      </c>
      <c r="C1183" s="18" t="s">
        <v>2</v>
      </c>
      <c r="D1183" s="26"/>
      <c r="E1183" s="25"/>
      <c r="F1183" s="88"/>
      <c r="G1183" s="28"/>
      <c r="H1183" s="27"/>
      <c r="I1183" s="28"/>
      <c r="J1183" s="28"/>
      <c r="K1183" s="28"/>
      <c r="L1183" s="5">
        <v>0</v>
      </c>
      <c r="M1183" s="5">
        <v>0</v>
      </c>
    </row>
    <row r="1184" spans="1:13" s="6" customFormat="1" ht="12.75" customHeight="1" x14ac:dyDescent="0.25">
      <c r="A1184" s="101" t="s">
        <v>1772</v>
      </c>
      <c r="B1184" s="21" t="s">
        <v>1773</v>
      </c>
      <c r="C1184" s="18" t="s">
        <v>2</v>
      </c>
      <c r="D1184" s="26"/>
      <c r="E1184" s="25"/>
      <c r="F1184" s="88"/>
      <c r="G1184" s="28"/>
      <c r="H1184" s="27"/>
      <c r="I1184" s="28"/>
      <c r="J1184" s="28"/>
      <c r="K1184" s="28"/>
      <c r="L1184" s="5">
        <v>0</v>
      </c>
      <c r="M1184" s="5">
        <v>0</v>
      </c>
    </row>
    <row r="1185" spans="1:13" s="6" customFormat="1" ht="12.75" customHeight="1" x14ac:dyDescent="0.25">
      <c r="A1185" s="101" t="s">
        <v>1774</v>
      </c>
      <c r="B1185" s="21" t="s">
        <v>1775</v>
      </c>
      <c r="C1185" s="18" t="s">
        <v>2</v>
      </c>
      <c r="D1185" s="26"/>
      <c r="E1185" s="25"/>
      <c r="F1185" s="88"/>
      <c r="G1185" s="28"/>
      <c r="H1185" s="27"/>
      <c r="I1185" s="28"/>
      <c r="J1185" s="28"/>
      <c r="K1185" s="28"/>
      <c r="L1185" s="5">
        <v>0</v>
      </c>
      <c r="M1185" s="5">
        <v>0</v>
      </c>
    </row>
    <row r="1186" spans="1:13" s="6" customFormat="1" ht="12.75" customHeight="1" x14ac:dyDescent="0.25">
      <c r="A1186" s="101" t="s">
        <v>1776</v>
      </c>
      <c r="B1186" s="21" t="s">
        <v>1777</v>
      </c>
      <c r="C1186" s="18" t="s">
        <v>2</v>
      </c>
      <c r="D1186" s="26"/>
      <c r="E1186" s="25"/>
      <c r="F1186" s="88"/>
      <c r="G1186" s="28"/>
      <c r="H1186" s="27"/>
      <c r="I1186" s="28"/>
      <c r="J1186" s="28"/>
      <c r="K1186" s="28"/>
      <c r="L1186" s="5">
        <v>0</v>
      </c>
      <c r="M1186" s="5">
        <v>0</v>
      </c>
    </row>
    <row r="1187" spans="1:13" s="6" customFormat="1" ht="12.75" customHeight="1" x14ac:dyDescent="0.25">
      <c r="A1187" s="101" t="s">
        <v>1778</v>
      </c>
      <c r="B1187" s="21" t="s">
        <v>1779</v>
      </c>
      <c r="C1187" s="18" t="s">
        <v>2</v>
      </c>
      <c r="D1187" s="26"/>
      <c r="E1187" s="25"/>
      <c r="F1187" s="88"/>
      <c r="G1187" s="28"/>
      <c r="H1187" s="27"/>
      <c r="I1187" s="28"/>
      <c r="J1187" s="28"/>
      <c r="K1187" s="28"/>
      <c r="L1187" s="5">
        <v>0</v>
      </c>
      <c r="M1187" s="5">
        <v>0</v>
      </c>
    </row>
    <row r="1188" spans="1:13" s="6" customFormat="1" ht="12.75" customHeight="1" x14ac:dyDescent="0.25">
      <c r="A1188" s="101" t="s">
        <v>1780</v>
      </c>
      <c r="B1188" s="21" t="s">
        <v>1781</v>
      </c>
      <c r="C1188" s="18" t="s">
        <v>2</v>
      </c>
      <c r="D1188" s="26"/>
      <c r="E1188" s="25"/>
      <c r="F1188" s="88"/>
      <c r="G1188" s="28"/>
      <c r="H1188" s="27"/>
      <c r="I1188" s="28"/>
      <c r="J1188" s="28"/>
      <c r="K1188" s="28"/>
      <c r="L1188" s="5">
        <v>4.0519999999999996</v>
      </c>
      <c r="M1188" s="5">
        <v>1.6493000000000001E-2</v>
      </c>
    </row>
    <row r="1189" spans="1:13" s="6" customFormat="1" ht="12.75" customHeight="1" x14ac:dyDescent="0.25">
      <c r="A1189" s="101" t="s">
        <v>1782</v>
      </c>
      <c r="B1189" s="21" t="s">
        <v>1783</v>
      </c>
      <c r="C1189" s="18" t="s">
        <v>2</v>
      </c>
      <c r="D1189" s="26"/>
      <c r="E1189" s="25"/>
      <c r="F1189" s="88"/>
      <c r="G1189" s="28"/>
      <c r="H1189" s="27"/>
      <c r="I1189" s="28"/>
      <c r="J1189" s="28"/>
      <c r="K1189" s="28"/>
      <c r="L1189" s="5">
        <v>0</v>
      </c>
      <c r="M1189" s="5">
        <v>0</v>
      </c>
    </row>
    <row r="1190" spans="1:13" s="6" customFormat="1" ht="12.75" customHeight="1" x14ac:dyDescent="0.25">
      <c r="A1190" s="101" t="s">
        <v>2296</v>
      </c>
      <c r="B1190" s="21" t="s">
        <v>2297</v>
      </c>
      <c r="C1190" s="18" t="s">
        <v>2</v>
      </c>
      <c r="D1190" s="26"/>
      <c r="E1190" s="25"/>
      <c r="F1190" s="88"/>
      <c r="G1190" s="28"/>
      <c r="H1190" s="27"/>
      <c r="I1190" s="28"/>
      <c r="J1190" s="28"/>
      <c r="K1190" s="28"/>
      <c r="L1190" s="5">
        <v>0</v>
      </c>
      <c r="M1190" s="5">
        <v>0</v>
      </c>
    </row>
    <row r="1191" spans="1:13" s="6" customFormat="1" ht="12.75" customHeight="1" x14ac:dyDescent="0.25">
      <c r="A1191" s="101" t="s">
        <v>1784</v>
      </c>
      <c r="B1191" s="21" t="s">
        <v>1785</v>
      </c>
      <c r="C1191" s="18" t="s">
        <v>2</v>
      </c>
      <c r="D1191" s="26"/>
      <c r="E1191" s="25"/>
      <c r="F1191" s="88"/>
      <c r="G1191" s="28"/>
      <c r="H1191" s="27"/>
      <c r="I1191" s="28"/>
      <c r="J1191" s="28"/>
      <c r="K1191" s="28"/>
      <c r="L1191" s="5">
        <v>0</v>
      </c>
      <c r="M1191" s="5">
        <v>0</v>
      </c>
    </row>
    <row r="1192" spans="1:13" s="1" customFormat="1" ht="12.75" customHeight="1" x14ac:dyDescent="0.25">
      <c r="A1192" s="34"/>
      <c r="B1192" s="23"/>
      <c r="C1192" s="20"/>
      <c r="D1192" s="20"/>
      <c r="E1192" s="20"/>
      <c r="F1192" s="34"/>
      <c r="G1192" s="34"/>
      <c r="H1192" s="34"/>
      <c r="I1192" s="34"/>
      <c r="J1192" s="34"/>
      <c r="K1192" s="34"/>
      <c r="L1192" s="37"/>
      <c r="M1192" s="36"/>
    </row>
    <row r="1193" spans="1:13" s="1" customFormat="1" ht="12.75" customHeight="1" x14ac:dyDescent="0.25">
      <c r="A1193" s="34"/>
      <c r="B1193" s="23"/>
      <c r="C1193" s="20"/>
      <c r="D1193" s="20"/>
      <c r="E1193" s="20"/>
      <c r="F1193" s="34"/>
      <c r="G1193" s="34"/>
      <c r="H1193" s="34"/>
      <c r="I1193" s="34"/>
      <c r="J1193" s="34" t="s">
        <v>2453</v>
      </c>
      <c r="K1193" s="34"/>
      <c r="L1193" s="35">
        <v>7049.8499999999995</v>
      </c>
      <c r="M1193" s="35">
        <v>6.8148180000000043</v>
      </c>
    </row>
    <row r="1194" spans="1:13" s="1" customFormat="1" ht="12.75" customHeight="1" x14ac:dyDescent="0.25">
      <c r="A1194" s="34"/>
      <c r="B1194" s="23"/>
      <c r="C1194" s="20"/>
      <c r="D1194" s="20"/>
      <c r="E1194" s="20"/>
      <c r="F1194" s="34"/>
      <c r="G1194" s="34"/>
      <c r="H1194" s="34"/>
      <c r="I1194" s="34"/>
      <c r="J1194" s="34"/>
      <c r="K1194" s="34"/>
      <c r="L1194" s="37"/>
      <c r="M1194" s="36"/>
    </row>
    <row r="1195" spans="1:13" s="1" customFormat="1" ht="12.75" customHeight="1" x14ac:dyDescent="0.25">
      <c r="A1195" s="34"/>
      <c r="B1195" s="23"/>
      <c r="C1195" s="20"/>
      <c r="D1195" s="20"/>
      <c r="E1195" s="20"/>
      <c r="F1195" s="34"/>
      <c r="G1195" s="34"/>
      <c r="H1195" s="34"/>
      <c r="I1195" s="34"/>
      <c r="J1195" s="34" t="s">
        <v>2452</v>
      </c>
      <c r="K1195" s="34"/>
      <c r="L1195" s="37">
        <v>1608905.4730000019</v>
      </c>
      <c r="M1195" s="36">
        <v>3319.0752730000027</v>
      </c>
    </row>
    <row r="1196" spans="1:13" s="1" customFormat="1" ht="12.75" customHeight="1" x14ac:dyDescent="0.25">
      <c r="A1196" s="34"/>
      <c r="B1196" s="23"/>
      <c r="C1196" s="20"/>
      <c r="D1196" s="20"/>
      <c r="E1196" s="20"/>
      <c r="F1196" s="34"/>
      <c r="G1196" s="34"/>
      <c r="H1196" s="34"/>
      <c r="I1196" s="34"/>
      <c r="J1196" s="34"/>
      <c r="K1196" s="34"/>
      <c r="L1196" s="37"/>
      <c r="M1196" s="36"/>
    </row>
    <row r="1197" spans="1:13" s="1" customFormat="1" ht="12.75" customHeight="1" x14ac:dyDescent="0.25">
      <c r="A1197" s="34"/>
      <c r="B1197" s="23"/>
      <c r="C1197" s="20"/>
      <c r="D1197" s="20"/>
      <c r="E1197" s="20"/>
      <c r="F1197" s="34"/>
      <c r="G1197" s="34"/>
      <c r="H1197" s="34"/>
      <c r="I1197" s="34"/>
      <c r="J1197" s="34" t="s">
        <v>2454</v>
      </c>
      <c r="K1197" s="34"/>
      <c r="L1197" s="35">
        <v>1615955.323000002</v>
      </c>
      <c r="M1197" s="35">
        <v>3325.8900910000025</v>
      </c>
    </row>
    <row r="1198" spans="1:13" s="1" customFormat="1" ht="12.75" customHeight="1" x14ac:dyDescent="0.25">
      <c r="A1198" s="34"/>
      <c r="B1198" s="23"/>
      <c r="C1198" s="20"/>
      <c r="D1198" s="20"/>
      <c r="E1198" s="20"/>
      <c r="F1198" s="34"/>
      <c r="G1198" s="34"/>
      <c r="H1198" s="34"/>
      <c r="I1198" s="34"/>
      <c r="J1198" s="34"/>
      <c r="K1198" s="34"/>
      <c r="L1198" s="37"/>
      <c r="M1198" s="36"/>
    </row>
    <row r="1199" spans="1:13" s="1" customFormat="1" ht="12.75" customHeight="1" x14ac:dyDescent="0.25">
      <c r="A1199" s="34"/>
      <c r="B1199" s="23"/>
      <c r="C1199" s="20"/>
      <c r="D1199" s="20"/>
      <c r="E1199" s="20"/>
      <c r="F1199" s="34"/>
      <c r="G1199" s="34"/>
      <c r="H1199" s="34"/>
      <c r="I1199" s="34"/>
      <c r="J1199" s="34" t="s">
        <v>2455</v>
      </c>
      <c r="K1199" s="34"/>
      <c r="L1199" s="35">
        <v>99.563734844666868</v>
      </c>
      <c r="M1199" s="35">
        <v>99.79509791924751</v>
      </c>
    </row>
    <row r="1200" spans="1:13" s="1" customFormat="1" ht="12.75" customHeight="1" x14ac:dyDescent="0.25">
      <c r="A1200" s="34"/>
      <c r="B1200" s="23"/>
      <c r="C1200" s="20"/>
      <c r="D1200" s="20"/>
      <c r="E1200" s="20"/>
      <c r="F1200" s="34"/>
      <c r="G1200" s="34"/>
      <c r="H1200" s="34"/>
      <c r="I1200" s="34"/>
      <c r="J1200" s="34"/>
      <c r="K1200" s="34"/>
      <c r="L1200" s="37"/>
      <c r="M1200" s="36"/>
    </row>
    <row r="1202" spans="12:13" x14ac:dyDescent="0.25">
      <c r="L1202" s="12">
        <v>1616629.982000001</v>
      </c>
      <c r="M1202" s="11">
        <v>3328.5583430000033</v>
      </c>
    </row>
    <row r="1203" spans="12:13" x14ac:dyDescent="0.25">
      <c r="L1203" s="12">
        <v>1616629.9820000012</v>
      </c>
      <c r="M1203" s="11">
        <v>3328.5583430000011</v>
      </c>
    </row>
    <row r="1204" spans="12:13" x14ac:dyDescent="0.25">
      <c r="L1204" s="12">
        <v>1609580.1320000011</v>
      </c>
      <c r="M1204" s="11">
        <v>3321.7435250000012</v>
      </c>
    </row>
    <row r="1205" spans="12:13" x14ac:dyDescent="0.25">
      <c r="L1205" s="12">
        <v>7049.8499999999995</v>
      </c>
      <c r="M1205" s="11">
        <v>6.8148180000000043</v>
      </c>
    </row>
  </sheetData>
  <autoFilter ref="A4:M533"/>
  <mergeCells count="7">
    <mergeCell ref="L2:M2"/>
    <mergeCell ref="A1:A3"/>
    <mergeCell ref="B1:B3"/>
    <mergeCell ref="C1:C3"/>
    <mergeCell ref="D1:D3"/>
    <mergeCell ref="E1:E3"/>
    <mergeCell ref="F1:K2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68"/>
  <sheetViews>
    <sheetView tabSelected="1" workbookViewId="0">
      <selection sqref="A1:A3"/>
    </sheetView>
  </sheetViews>
  <sheetFormatPr defaultColWidth="5.7109375" defaultRowHeight="12.75" x14ac:dyDescent="0.2"/>
  <cols>
    <col min="1" max="1" width="10" style="152" customWidth="1"/>
    <col min="2" max="2" width="10" style="153" customWidth="1"/>
    <col min="3" max="3" width="5.7109375" style="152" customWidth="1"/>
    <col min="4" max="4" width="10" style="34" customWidth="1"/>
    <col min="5" max="5" width="10" style="2" customWidth="1"/>
    <col min="6" max="6" width="10.140625" style="2" bestFit="1" customWidth="1"/>
    <col min="7" max="7" width="11.7109375" style="2" bestFit="1" customWidth="1"/>
    <col min="8" max="8" width="9.140625" style="157" bestFit="1" customWidth="1"/>
    <col min="9" max="9" width="6.140625" style="157" bestFit="1" customWidth="1"/>
    <col min="10" max="16384" width="5.7109375" style="126"/>
  </cols>
  <sheetData>
    <row r="1" spans="1:9" s="109" customFormat="1" ht="13.5" customHeight="1" x14ac:dyDescent="0.25">
      <c r="A1" s="230" t="s">
        <v>2309</v>
      </c>
      <c r="B1" s="245" t="s">
        <v>2310</v>
      </c>
      <c r="C1" s="246" t="s">
        <v>1786</v>
      </c>
      <c r="D1" s="247" t="s">
        <v>2553</v>
      </c>
      <c r="E1" s="248" t="s">
        <v>2554</v>
      </c>
      <c r="F1" s="249"/>
      <c r="G1" s="250"/>
      <c r="H1" s="225" t="s">
        <v>2555</v>
      </c>
      <c r="I1" s="225"/>
    </row>
    <row r="2" spans="1:9" s="109" customFormat="1" ht="13.5" customHeight="1" x14ac:dyDescent="0.25">
      <c r="A2" s="230"/>
      <c r="B2" s="245"/>
      <c r="C2" s="246"/>
      <c r="D2" s="247"/>
      <c r="E2" s="251"/>
      <c r="F2" s="252"/>
      <c r="G2" s="253"/>
      <c r="H2" s="244">
        <v>2014</v>
      </c>
      <c r="I2" s="244"/>
    </row>
    <row r="3" spans="1:9" s="113" customFormat="1" ht="36.75" customHeight="1" x14ac:dyDescent="0.25">
      <c r="A3" s="230"/>
      <c r="B3" s="245"/>
      <c r="C3" s="246"/>
      <c r="D3" s="247"/>
      <c r="E3" s="110" t="s">
        <v>2556</v>
      </c>
      <c r="F3" s="110" t="s">
        <v>2557</v>
      </c>
      <c r="G3" s="110" t="s">
        <v>2312</v>
      </c>
      <c r="H3" s="111" t="s">
        <v>2304</v>
      </c>
      <c r="I3" s="112" t="s">
        <v>2305</v>
      </c>
    </row>
    <row r="4" spans="1:9" s="120" customFormat="1" ht="13.5" customHeight="1" x14ac:dyDescent="0.25">
      <c r="A4" s="114" t="s">
        <v>2558</v>
      </c>
      <c r="B4" s="115" t="s">
        <v>2559</v>
      </c>
      <c r="C4" s="116" t="s">
        <v>2</v>
      </c>
      <c r="D4" s="117"/>
      <c r="E4" s="117">
        <v>100</v>
      </c>
      <c r="F4" s="117" t="s">
        <v>2560</v>
      </c>
      <c r="G4" s="117"/>
      <c r="H4" s="118"/>
      <c r="I4" s="119"/>
    </row>
    <row r="5" spans="1:9" ht="13.5" customHeight="1" x14ac:dyDescent="0.25">
      <c r="A5" s="121" t="s">
        <v>0</v>
      </c>
      <c r="B5" s="122" t="s">
        <v>1</v>
      </c>
      <c r="C5" s="121" t="s">
        <v>2</v>
      </c>
      <c r="D5" s="27">
        <v>0</v>
      </c>
      <c r="E5" s="123"/>
      <c r="F5" s="123"/>
      <c r="G5" s="123"/>
      <c r="H5" s="124">
        <v>20.5</v>
      </c>
      <c r="I5" s="124">
        <v>0.82608099999999995</v>
      </c>
    </row>
    <row r="6" spans="1:9" ht="13.5" customHeight="1" x14ac:dyDescent="0.25">
      <c r="A6" s="121" t="s">
        <v>3</v>
      </c>
      <c r="B6" s="122" t="s">
        <v>4</v>
      </c>
      <c r="C6" s="121" t="s">
        <v>2</v>
      </c>
      <c r="D6" s="27">
        <v>30</v>
      </c>
      <c r="E6" s="123"/>
      <c r="F6" s="123"/>
      <c r="G6" s="123"/>
      <c r="H6" s="124">
        <v>128.655</v>
      </c>
      <c r="I6" s="124">
        <v>0.40473599999999998</v>
      </c>
    </row>
    <row r="7" spans="1:9" ht="13.5" customHeight="1" x14ac:dyDescent="0.25">
      <c r="A7" s="121" t="s">
        <v>9</v>
      </c>
      <c r="B7" s="122" t="s">
        <v>10</v>
      </c>
      <c r="C7" s="121" t="s">
        <v>2</v>
      </c>
      <c r="D7" s="27">
        <v>0</v>
      </c>
      <c r="E7" s="27">
        <v>50</v>
      </c>
      <c r="F7" s="27">
        <v>4025</v>
      </c>
      <c r="G7" s="27"/>
      <c r="H7" s="124">
        <v>6376.5519999999997</v>
      </c>
      <c r="I7" s="124">
        <v>26.623854999999999</v>
      </c>
    </row>
    <row r="8" spans="1:9" ht="13.5" customHeight="1" x14ac:dyDescent="0.25">
      <c r="A8" s="121" t="s">
        <v>11</v>
      </c>
      <c r="B8" s="122" t="s">
        <v>12</v>
      </c>
      <c r="C8" s="121" t="s">
        <v>2</v>
      </c>
      <c r="D8" s="27">
        <v>0</v>
      </c>
      <c r="E8" s="27">
        <v>50</v>
      </c>
      <c r="F8" s="27">
        <v>4025</v>
      </c>
      <c r="G8" s="27"/>
      <c r="H8" s="124">
        <v>1356.4469999999999</v>
      </c>
      <c r="I8" s="124">
        <v>7.2699049999999996</v>
      </c>
    </row>
    <row r="9" spans="1:9" ht="13.5" customHeight="1" x14ac:dyDescent="0.25">
      <c r="A9" s="121" t="s">
        <v>2561</v>
      </c>
      <c r="B9" s="122" t="s">
        <v>2562</v>
      </c>
      <c r="C9" s="121" t="s">
        <v>2</v>
      </c>
      <c r="D9" s="27">
        <v>15</v>
      </c>
      <c r="E9" s="27">
        <v>50</v>
      </c>
      <c r="F9" s="27">
        <v>4025</v>
      </c>
      <c r="G9" s="27"/>
      <c r="H9" s="124">
        <v>3.7429999999999999</v>
      </c>
      <c r="I9" s="124">
        <v>2.5586000000000001E-2</v>
      </c>
    </row>
    <row r="10" spans="1:9" ht="13.5" customHeight="1" x14ac:dyDescent="0.25">
      <c r="A10" s="121" t="s">
        <v>13</v>
      </c>
      <c r="B10" s="122" t="s">
        <v>14</v>
      </c>
      <c r="C10" s="121" t="s">
        <v>2</v>
      </c>
      <c r="D10" s="27">
        <v>135</v>
      </c>
      <c r="E10" s="27">
        <v>50</v>
      </c>
      <c r="F10" s="27">
        <v>4025</v>
      </c>
      <c r="G10" s="27"/>
      <c r="H10" s="124">
        <v>0</v>
      </c>
      <c r="I10" s="124">
        <v>0</v>
      </c>
    </row>
    <row r="11" spans="1:9" s="131" customFormat="1" ht="13.5" customHeight="1" x14ac:dyDescent="0.25">
      <c r="A11" s="127" t="s">
        <v>2563</v>
      </c>
      <c r="B11" s="128" t="s">
        <v>2564</v>
      </c>
      <c r="C11" s="127" t="s">
        <v>2</v>
      </c>
      <c r="D11" s="32">
        <v>15</v>
      </c>
      <c r="E11" s="32">
        <v>100</v>
      </c>
      <c r="F11" s="32">
        <v>2260</v>
      </c>
      <c r="G11" s="32"/>
      <c r="H11" s="130">
        <v>99.350999999999999</v>
      </c>
      <c r="I11" s="130">
        <v>0.53586699999999998</v>
      </c>
    </row>
    <row r="12" spans="1:9" ht="13.5" customHeight="1" x14ac:dyDescent="0.25">
      <c r="A12" s="121" t="s">
        <v>15</v>
      </c>
      <c r="B12" s="122" t="s">
        <v>16</v>
      </c>
      <c r="C12" s="121" t="s">
        <v>2</v>
      </c>
      <c r="D12" s="27">
        <v>15</v>
      </c>
      <c r="E12" s="27">
        <v>50</v>
      </c>
      <c r="F12" s="27">
        <v>4025</v>
      </c>
      <c r="G12" s="27"/>
      <c r="H12" s="124">
        <v>5663.0450000000001</v>
      </c>
      <c r="I12" s="124">
        <v>24.028431999999999</v>
      </c>
    </row>
    <row r="13" spans="1:9" ht="13.5" customHeight="1" x14ac:dyDescent="0.25">
      <c r="A13" s="121" t="s">
        <v>2565</v>
      </c>
      <c r="B13" s="122" t="s">
        <v>2566</v>
      </c>
      <c r="C13" s="121" t="s">
        <v>2</v>
      </c>
      <c r="D13" s="27">
        <v>40</v>
      </c>
      <c r="E13" s="27">
        <v>50</v>
      </c>
      <c r="F13" s="27">
        <v>4025</v>
      </c>
      <c r="G13" s="27"/>
      <c r="H13" s="124">
        <v>605.35299999999995</v>
      </c>
      <c r="I13" s="124">
        <v>2.7244000000000002</v>
      </c>
    </row>
    <row r="14" spans="1:9" ht="13.5" customHeight="1" x14ac:dyDescent="0.25">
      <c r="A14" s="121" t="s">
        <v>2567</v>
      </c>
      <c r="B14" s="122" t="s">
        <v>2568</v>
      </c>
      <c r="C14" s="121" t="s">
        <v>2</v>
      </c>
      <c r="D14" s="27">
        <v>40</v>
      </c>
      <c r="E14" s="27">
        <v>50</v>
      </c>
      <c r="F14" s="27">
        <v>4025</v>
      </c>
      <c r="G14" s="27"/>
      <c r="H14" s="124">
        <v>118.84</v>
      </c>
      <c r="I14" s="124">
        <v>0.33424300000000001</v>
      </c>
    </row>
    <row r="15" spans="1:9" ht="13.5" customHeight="1" x14ac:dyDescent="0.25">
      <c r="A15" s="121" t="s">
        <v>2569</v>
      </c>
      <c r="B15" s="122" t="s">
        <v>2570</v>
      </c>
      <c r="C15" s="121" t="s">
        <v>2</v>
      </c>
      <c r="D15" s="27">
        <v>40</v>
      </c>
      <c r="E15" s="27">
        <v>50</v>
      </c>
      <c r="F15" s="27">
        <v>4025</v>
      </c>
      <c r="G15" s="27"/>
      <c r="H15" s="124">
        <v>0.64400000000000002</v>
      </c>
      <c r="I15" s="124">
        <v>2.6310000000000001E-3</v>
      </c>
    </row>
    <row r="16" spans="1:9" ht="13.5" customHeight="1" x14ac:dyDescent="0.25">
      <c r="A16" s="121" t="s">
        <v>2571</v>
      </c>
      <c r="B16" s="122" t="s">
        <v>2572</v>
      </c>
      <c r="C16" s="121" t="s">
        <v>2</v>
      </c>
      <c r="D16" s="27">
        <v>135</v>
      </c>
      <c r="E16" s="27">
        <v>50</v>
      </c>
      <c r="F16" s="27">
        <v>4025</v>
      </c>
      <c r="G16" s="27"/>
      <c r="H16" s="124">
        <v>0</v>
      </c>
      <c r="I16" s="124">
        <v>0</v>
      </c>
    </row>
    <row r="17" spans="1:9" s="137" customFormat="1" ht="13.5" customHeight="1" x14ac:dyDescent="0.25">
      <c r="A17" s="132" t="s">
        <v>2573</v>
      </c>
      <c r="B17" s="133" t="s">
        <v>2454</v>
      </c>
      <c r="C17" s="134" t="s">
        <v>2</v>
      </c>
      <c r="D17" s="76"/>
      <c r="E17" s="76">
        <v>50</v>
      </c>
      <c r="F17" s="76">
        <v>4025</v>
      </c>
      <c r="G17" s="76"/>
      <c r="H17" s="136">
        <f t="shared" ref="H17:I17" si="0">SUM(H7:H10,H12:H16)</f>
        <v>14124.624</v>
      </c>
      <c r="I17" s="136">
        <f t="shared" si="0"/>
        <v>61.009052000000004</v>
      </c>
    </row>
    <row r="18" spans="1:9" ht="13.5" customHeight="1" x14ac:dyDescent="0.25">
      <c r="A18" s="121" t="s">
        <v>19</v>
      </c>
      <c r="B18" s="122" t="s">
        <v>20</v>
      </c>
      <c r="C18" s="121" t="s">
        <v>2</v>
      </c>
      <c r="D18" s="27">
        <v>40</v>
      </c>
      <c r="E18" s="123"/>
      <c r="F18" s="123"/>
      <c r="G18" s="123"/>
      <c r="H18" s="124">
        <v>56.36</v>
      </c>
      <c r="I18" s="124">
        <v>0.16348099999999999</v>
      </c>
    </row>
    <row r="19" spans="1:9" ht="13.5" customHeight="1" x14ac:dyDescent="0.25">
      <c r="A19" s="121" t="s">
        <v>21</v>
      </c>
      <c r="B19" s="122" t="s">
        <v>22</v>
      </c>
      <c r="C19" s="121" t="s">
        <v>2</v>
      </c>
      <c r="D19" s="27">
        <v>40</v>
      </c>
      <c r="E19" s="123"/>
      <c r="F19" s="123"/>
      <c r="G19" s="123"/>
      <c r="H19" s="124">
        <v>0</v>
      </c>
      <c r="I19" s="124">
        <v>0</v>
      </c>
    </row>
    <row r="20" spans="1:9" ht="13.5" customHeight="1" x14ac:dyDescent="0.25">
      <c r="A20" s="121" t="s">
        <v>25</v>
      </c>
      <c r="B20" s="122" t="s">
        <v>26</v>
      </c>
      <c r="C20" s="121" t="s">
        <v>2</v>
      </c>
      <c r="D20" s="27">
        <v>0</v>
      </c>
      <c r="E20" s="123"/>
      <c r="F20" s="123"/>
      <c r="G20" s="123"/>
      <c r="H20" s="124">
        <v>85.572999999999993</v>
      </c>
      <c r="I20" s="124">
        <v>8.3892229999999994</v>
      </c>
    </row>
    <row r="21" spans="1:9" ht="13.5" customHeight="1" x14ac:dyDescent="0.25">
      <c r="A21" s="121" t="s">
        <v>1802</v>
      </c>
      <c r="B21" s="122" t="s">
        <v>1803</v>
      </c>
      <c r="C21" s="121" t="s">
        <v>2</v>
      </c>
      <c r="D21" s="27">
        <v>49</v>
      </c>
      <c r="E21" s="123"/>
      <c r="F21" s="123"/>
      <c r="G21" s="123"/>
      <c r="H21" s="124"/>
      <c r="I21" s="124"/>
    </row>
    <row r="22" spans="1:9" ht="13.5" customHeight="1" x14ac:dyDescent="0.25">
      <c r="A22" s="121" t="s">
        <v>27</v>
      </c>
      <c r="B22" s="122" t="s">
        <v>28</v>
      </c>
      <c r="C22" s="121" t="s">
        <v>2</v>
      </c>
      <c r="D22" s="27" t="s">
        <v>2574</v>
      </c>
      <c r="E22" s="123"/>
      <c r="F22" s="123"/>
      <c r="G22" s="123"/>
      <c r="H22" s="124">
        <v>1.7450000000000001</v>
      </c>
      <c r="I22" s="124">
        <v>0.41763299999999998</v>
      </c>
    </row>
    <row r="23" spans="1:9" ht="13.5" customHeight="1" x14ac:dyDescent="0.25">
      <c r="A23" s="121" t="s">
        <v>29</v>
      </c>
      <c r="B23" s="122" t="s">
        <v>30</v>
      </c>
      <c r="C23" s="121" t="s">
        <v>2</v>
      </c>
      <c r="D23" s="27" t="s">
        <v>2575</v>
      </c>
      <c r="E23" s="123"/>
      <c r="F23" s="123"/>
      <c r="G23" s="123"/>
      <c r="H23" s="124">
        <v>0.51</v>
      </c>
      <c r="I23" s="124">
        <v>5.0784999999999997E-2</v>
      </c>
    </row>
    <row r="24" spans="1:9" ht="13.5" customHeight="1" x14ac:dyDescent="0.25">
      <c r="A24" s="121" t="s">
        <v>43</v>
      </c>
      <c r="B24" s="122" t="s">
        <v>44</v>
      </c>
      <c r="C24" s="121" t="s">
        <v>2</v>
      </c>
      <c r="D24" s="27" t="s">
        <v>2576</v>
      </c>
      <c r="E24" s="123"/>
      <c r="F24" s="123"/>
      <c r="G24" s="123"/>
      <c r="H24" s="124">
        <v>0.126</v>
      </c>
      <c r="I24" s="124">
        <v>8.7240000000000009E-3</v>
      </c>
    </row>
    <row r="25" spans="1:9" ht="13.5" customHeight="1" x14ac:dyDescent="0.25">
      <c r="A25" s="121" t="s">
        <v>2577</v>
      </c>
      <c r="B25" s="122" t="s">
        <v>2578</v>
      </c>
      <c r="C25" s="121" t="s">
        <v>2</v>
      </c>
      <c r="D25" s="27">
        <v>100</v>
      </c>
      <c r="E25" s="123"/>
      <c r="F25" s="123"/>
      <c r="G25" s="123"/>
      <c r="H25" s="124"/>
      <c r="I25" s="124"/>
    </row>
    <row r="26" spans="1:9" ht="13.5" customHeight="1" x14ac:dyDescent="0.25">
      <c r="A26" s="121" t="s">
        <v>2579</v>
      </c>
      <c r="B26" s="122" t="s">
        <v>2580</v>
      </c>
      <c r="C26" s="121" t="s">
        <v>2</v>
      </c>
      <c r="D26" s="27">
        <v>100</v>
      </c>
      <c r="E26" s="123"/>
      <c r="F26" s="123"/>
      <c r="G26" s="123"/>
      <c r="H26" s="124">
        <v>119.883</v>
      </c>
      <c r="I26" s="124">
        <v>0.43868699999999999</v>
      </c>
    </row>
    <row r="27" spans="1:9" ht="13.5" customHeight="1" x14ac:dyDescent="0.25">
      <c r="A27" s="121" t="s">
        <v>2581</v>
      </c>
      <c r="B27" s="122" t="s">
        <v>2582</v>
      </c>
      <c r="C27" s="121" t="s">
        <v>2</v>
      </c>
      <c r="D27" s="27">
        <v>100</v>
      </c>
      <c r="E27" s="123"/>
      <c r="F27" s="123"/>
      <c r="G27" s="123"/>
      <c r="H27" s="124"/>
      <c r="I27" s="124"/>
    </row>
    <row r="28" spans="1:9" ht="13.5" customHeight="1" x14ac:dyDescent="0.25">
      <c r="A28" s="121" t="s">
        <v>2583</v>
      </c>
      <c r="B28" s="122" t="s">
        <v>2584</v>
      </c>
      <c r="C28" s="121" t="s">
        <v>2</v>
      </c>
      <c r="D28" s="27">
        <v>100</v>
      </c>
      <c r="E28" s="123"/>
      <c r="F28" s="123"/>
      <c r="G28" s="123"/>
      <c r="H28" s="124"/>
      <c r="I28" s="124"/>
    </row>
    <row r="29" spans="1:9" ht="13.5" customHeight="1" x14ac:dyDescent="0.25">
      <c r="A29" s="121" t="s">
        <v>1820</v>
      </c>
      <c r="B29" s="122" t="s">
        <v>1821</v>
      </c>
      <c r="C29" s="121" t="s">
        <v>2</v>
      </c>
      <c r="D29" s="27">
        <v>225</v>
      </c>
      <c r="E29" s="123"/>
      <c r="F29" s="123"/>
      <c r="G29" s="123"/>
      <c r="H29" s="124"/>
      <c r="I29" s="124"/>
    </row>
    <row r="30" spans="1:9" s="137" customFormat="1" ht="13.5" customHeight="1" x14ac:dyDescent="0.25">
      <c r="A30" s="132" t="s">
        <v>2585</v>
      </c>
      <c r="B30" s="133" t="s">
        <v>1823</v>
      </c>
      <c r="C30" s="134"/>
      <c r="D30" s="76"/>
      <c r="E30" s="76" t="s">
        <v>2586</v>
      </c>
      <c r="F30" s="76">
        <v>5000</v>
      </c>
      <c r="G30" s="76"/>
      <c r="H30" s="138">
        <v>0</v>
      </c>
      <c r="I30" s="138">
        <v>0</v>
      </c>
    </row>
    <row r="31" spans="1:9" s="137" customFormat="1" ht="13.5" customHeight="1" x14ac:dyDescent="0.25">
      <c r="A31" s="132" t="s">
        <v>2585</v>
      </c>
      <c r="B31" s="133" t="s">
        <v>1823</v>
      </c>
      <c r="C31" s="134"/>
      <c r="D31" s="76"/>
      <c r="E31" s="76" t="s">
        <v>2587</v>
      </c>
      <c r="F31" s="76">
        <v>14100</v>
      </c>
      <c r="G31" s="76"/>
      <c r="H31" s="138">
        <v>0</v>
      </c>
      <c r="I31" s="138">
        <v>0</v>
      </c>
    </row>
    <row r="32" spans="1:9" ht="13.5" customHeight="1" x14ac:dyDescent="0.25">
      <c r="A32" s="121" t="s">
        <v>2588</v>
      </c>
      <c r="B32" s="122" t="s">
        <v>2589</v>
      </c>
      <c r="C32" s="121" t="s">
        <v>2</v>
      </c>
      <c r="D32" s="27">
        <v>225</v>
      </c>
      <c r="E32" s="123"/>
      <c r="F32" s="123"/>
      <c r="G32" s="123"/>
      <c r="H32" s="124"/>
      <c r="I32" s="124"/>
    </row>
    <row r="33" spans="1:9" x14ac:dyDescent="0.25">
      <c r="A33" s="121" t="s">
        <v>2590</v>
      </c>
      <c r="B33" s="122" t="s">
        <v>2591</v>
      </c>
      <c r="C33" s="121" t="s">
        <v>2</v>
      </c>
      <c r="D33" s="27">
        <v>225</v>
      </c>
      <c r="E33" s="123"/>
      <c r="F33" s="123"/>
      <c r="G33" s="123"/>
      <c r="H33" s="124">
        <v>0</v>
      </c>
      <c r="I33" s="124">
        <v>0</v>
      </c>
    </row>
    <row r="34" spans="1:9" x14ac:dyDescent="0.25">
      <c r="A34" s="121" t="s">
        <v>1862</v>
      </c>
      <c r="B34" s="122" t="s">
        <v>1863</v>
      </c>
      <c r="C34" s="121" t="s">
        <v>2</v>
      </c>
      <c r="D34" s="27">
        <v>65</v>
      </c>
      <c r="E34" s="123"/>
      <c r="F34" s="123"/>
      <c r="G34" s="123"/>
      <c r="H34" s="124"/>
      <c r="I34" s="124"/>
    </row>
    <row r="35" spans="1:9" x14ac:dyDescent="0.25">
      <c r="A35" s="121" t="s">
        <v>47</v>
      </c>
      <c r="B35" s="122" t="s">
        <v>48</v>
      </c>
      <c r="C35" s="121" t="s">
        <v>2</v>
      </c>
      <c r="D35" s="27">
        <v>65</v>
      </c>
      <c r="E35" s="123"/>
      <c r="F35" s="123"/>
      <c r="G35" s="123"/>
      <c r="H35" s="124"/>
      <c r="I35" s="124"/>
    </row>
    <row r="36" spans="1:9" x14ac:dyDescent="0.25">
      <c r="A36" s="121" t="s">
        <v>1864</v>
      </c>
      <c r="B36" s="122" t="s">
        <v>1865</v>
      </c>
      <c r="C36" s="121" t="s">
        <v>2</v>
      </c>
      <c r="D36" s="27">
        <v>65</v>
      </c>
      <c r="E36" s="123"/>
      <c r="F36" s="123"/>
      <c r="G36" s="123"/>
      <c r="H36" s="124"/>
      <c r="I36" s="124"/>
    </row>
    <row r="37" spans="1:9" x14ac:dyDescent="0.25">
      <c r="A37" s="121" t="s">
        <v>1882</v>
      </c>
      <c r="B37" s="122" t="s">
        <v>1883</v>
      </c>
      <c r="C37" s="121" t="s">
        <v>2</v>
      </c>
      <c r="D37" s="27">
        <v>65</v>
      </c>
      <c r="E37" s="123"/>
      <c r="F37" s="123"/>
      <c r="G37" s="123"/>
      <c r="H37" s="124"/>
      <c r="I37" s="124"/>
    </row>
    <row r="38" spans="1:9" x14ac:dyDescent="0.25">
      <c r="A38" s="121" t="s">
        <v>1884</v>
      </c>
      <c r="B38" s="122" t="s">
        <v>1885</v>
      </c>
      <c r="C38" s="121" t="s">
        <v>2</v>
      </c>
      <c r="D38" s="27">
        <v>65</v>
      </c>
      <c r="E38" s="123"/>
      <c r="F38" s="123"/>
      <c r="G38" s="123"/>
      <c r="H38" s="124"/>
      <c r="I38" s="124"/>
    </row>
    <row r="39" spans="1:9" x14ac:dyDescent="0.25">
      <c r="A39" s="121" t="s">
        <v>1886</v>
      </c>
      <c r="B39" s="122" t="s">
        <v>1887</v>
      </c>
      <c r="C39" s="121" t="s">
        <v>2</v>
      </c>
      <c r="D39" s="27">
        <v>65</v>
      </c>
      <c r="E39" s="123"/>
      <c r="F39" s="123"/>
      <c r="G39" s="123"/>
      <c r="H39" s="124"/>
      <c r="I39" s="124"/>
    </row>
    <row r="40" spans="1:9" x14ac:dyDescent="0.25">
      <c r="A40" s="121" t="s">
        <v>1888</v>
      </c>
      <c r="B40" s="122" t="s">
        <v>1889</v>
      </c>
      <c r="C40" s="121" t="s">
        <v>2</v>
      </c>
      <c r="D40" s="27">
        <v>65</v>
      </c>
      <c r="E40" s="123"/>
      <c r="F40" s="123"/>
      <c r="G40" s="123"/>
      <c r="H40" s="124"/>
      <c r="I40" s="124"/>
    </row>
    <row r="41" spans="1:9" x14ac:dyDescent="0.25">
      <c r="A41" s="121" t="s">
        <v>1892</v>
      </c>
      <c r="B41" s="122" t="s">
        <v>1893</v>
      </c>
      <c r="C41" s="121" t="s">
        <v>2</v>
      </c>
      <c r="D41" s="27">
        <v>65</v>
      </c>
      <c r="E41" s="123"/>
      <c r="F41" s="123"/>
      <c r="G41" s="123"/>
      <c r="H41" s="124"/>
      <c r="I41" s="124"/>
    </row>
    <row r="42" spans="1:9" x14ac:dyDescent="0.25">
      <c r="A42" s="121" t="s">
        <v>1894</v>
      </c>
      <c r="B42" s="122" t="s">
        <v>1895</v>
      </c>
      <c r="C42" s="121" t="s">
        <v>2</v>
      </c>
      <c r="D42" s="27">
        <v>65</v>
      </c>
      <c r="E42" s="123"/>
      <c r="F42" s="123"/>
      <c r="G42" s="123"/>
      <c r="H42" s="124"/>
      <c r="I42" s="124"/>
    </row>
    <row r="43" spans="1:9" x14ac:dyDescent="0.25">
      <c r="A43" s="121" t="s">
        <v>49</v>
      </c>
      <c r="B43" s="122" t="s">
        <v>50</v>
      </c>
      <c r="C43" s="121" t="s">
        <v>2</v>
      </c>
      <c r="D43" s="27">
        <v>65</v>
      </c>
      <c r="E43" s="123"/>
      <c r="F43" s="123"/>
      <c r="G43" s="123"/>
      <c r="H43" s="124"/>
      <c r="I43" s="124"/>
    </row>
    <row r="44" spans="1:9" x14ac:dyDescent="0.25">
      <c r="A44" s="121" t="s">
        <v>1920</v>
      </c>
      <c r="B44" s="122" t="s">
        <v>1921</v>
      </c>
      <c r="C44" s="121" t="s">
        <v>2</v>
      </c>
      <c r="D44" s="27">
        <v>65</v>
      </c>
      <c r="E44" s="123"/>
      <c r="F44" s="123"/>
      <c r="G44" s="123"/>
      <c r="H44" s="124"/>
      <c r="I44" s="124"/>
    </row>
    <row r="45" spans="1:9" x14ac:dyDescent="0.25">
      <c r="A45" s="121" t="s">
        <v>2592</v>
      </c>
      <c r="B45" s="122" t="s">
        <v>2593</v>
      </c>
      <c r="C45" s="121" t="s">
        <v>2</v>
      </c>
      <c r="D45" s="27">
        <v>65</v>
      </c>
      <c r="E45" s="123"/>
      <c r="F45" s="123"/>
      <c r="G45" s="123"/>
      <c r="H45" s="124">
        <v>1.1020000000000001</v>
      </c>
      <c r="I45" s="124">
        <v>1.0671999999999999E-2</v>
      </c>
    </row>
    <row r="46" spans="1:9" x14ac:dyDescent="0.25">
      <c r="A46" s="121" t="s">
        <v>2594</v>
      </c>
      <c r="B46" s="122" t="s">
        <v>2595</v>
      </c>
      <c r="C46" s="121" t="s">
        <v>2</v>
      </c>
      <c r="D46" s="27">
        <v>39</v>
      </c>
      <c r="E46" s="123"/>
      <c r="F46" s="123"/>
      <c r="G46" s="123"/>
      <c r="H46" s="124">
        <v>1.004</v>
      </c>
      <c r="I46" s="124">
        <v>2.8507999999999999E-2</v>
      </c>
    </row>
    <row r="47" spans="1:9" x14ac:dyDescent="0.25">
      <c r="A47" s="121" t="s">
        <v>61</v>
      </c>
      <c r="B47" s="122" t="s">
        <v>62</v>
      </c>
      <c r="C47" s="121" t="s">
        <v>2</v>
      </c>
      <c r="D47" s="27">
        <v>42.5</v>
      </c>
      <c r="E47" s="123"/>
      <c r="F47" s="123"/>
      <c r="G47" s="123"/>
      <c r="H47" s="124">
        <v>0</v>
      </c>
      <c r="I47" s="124">
        <v>0</v>
      </c>
    </row>
    <row r="48" spans="1:9" ht="25.5" x14ac:dyDescent="0.25">
      <c r="A48" s="121" t="s">
        <v>2596</v>
      </c>
      <c r="B48" s="122" t="s">
        <v>2597</v>
      </c>
      <c r="C48" s="121" t="s">
        <v>2</v>
      </c>
      <c r="D48" s="27">
        <v>114.3</v>
      </c>
      <c r="E48" s="27" t="s">
        <v>2598</v>
      </c>
      <c r="F48" s="27">
        <v>250</v>
      </c>
      <c r="G48" s="27"/>
      <c r="H48" s="124">
        <v>0</v>
      </c>
      <c r="I48" s="124">
        <v>0</v>
      </c>
    </row>
    <row r="49" spans="1:9" ht="13.5" customHeight="1" x14ac:dyDescent="0.25">
      <c r="A49" s="121" t="s">
        <v>2599</v>
      </c>
      <c r="B49" s="122" t="s">
        <v>2600</v>
      </c>
      <c r="C49" s="121" t="s">
        <v>2</v>
      </c>
      <c r="D49" s="27">
        <v>114.3</v>
      </c>
      <c r="E49" s="27" t="s">
        <v>2598</v>
      </c>
      <c r="F49" s="27">
        <v>250</v>
      </c>
      <c r="G49" s="27"/>
      <c r="H49" s="124"/>
      <c r="I49" s="124"/>
    </row>
    <row r="50" spans="1:9" ht="13.5" customHeight="1" x14ac:dyDescent="0.25">
      <c r="A50" s="121" t="s">
        <v>2601</v>
      </c>
      <c r="B50" s="122" t="s">
        <v>2602</v>
      </c>
      <c r="C50" s="121" t="s">
        <v>2</v>
      </c>
      <c r="D50" s="27">
        <v>114.3</v>
      </c>
      <c r="E50" s="27" t="s">
        <v>2598</v>
      </c>
      <c r="F50" s="27">
        <v>250</v>
      </c>
      <c r="G50" s="27"/>
      <c r="H50" s="124">
        <v>0</v>
      </c>
      <c r="I50" s="124">
        <v>0</v>
      </c>
    </row>
    <row r="51" spans="1:9" s="137" customFormat="1" ht="13.5" customHeight="1" x14ac:dyDescent="0.25">
      <c r="A51" s="132" t="s">
        <v>2603</v>
      </c>
      <c r="B51" s="133" t="s">
        <v>2454</v>
      </c>
      <c r="C51" s="134" t="s">
        <v>2</v>
      </c>
      <c r="D51" s="76">
        <v>114.3</v>
      </c>
      <c r="E51" s="76" t="s">
        <v>2598</v>
      </c>
      <c r="F51" s="76">
        <v>250</v>
      </c>
      <c r="G51" s="76"/>
      <c r="H51" s="135">
        <f t="shared" ref="H51:I51" si="1">SUM(H48:H50)</f>
        <v>0</v>
      </c>
      <c r="I51" s="135">
        <f t="shared" si="1"/>
        <v>0</v>
      </c>
    </row>
    <row r="52" spans="1:9" ht="13.5" customHeight="1" x14ac:dyDescent="0.25">
      <c r="A52" s="121" t="s">
        <v>1974</v>
      </c>
      <c r="B52" s="122" t="s">
        <v>1975</v>
      </c>
      <c r="C52" s="121" t="s">
        <v>2</v>
      </c>
      <c r="D52" s="27">
        <v>150</v>
      </c>
      <c r="E52" s="123"/>
      <c r="F52" s="123"/>
      <c r="G52" s="123"/>
      <c r="H52" s="124"/>
      <c r="I52" s="124"/>
    </row>
    <row r="53" spans="1:9" ht="13.5" customHeight="1" x14ac:dyDescent="0.25">
      <c r="A53" s="121" t="s">
        <v>65</v>
      </c>
      <c r="B53" s="122" t="s">
        <v>66</v>
      </c>
      <c r="C53" s="121" t="s">
        <v>2</v>
      </c>
      <c r="D53" s="27">
        <v>150</v>
      </c>
      <c r="E53" s="123"/>
      <c r="F53" s="123"/>
      <c r="G53" s="123"/>
      <c r="H53" s="124"/>
      <c r="I53" s="124"/>
    </row>
    <row r="54" spans="1:9" ht="13.5" customHeight="1" x14ac:dyDescent="0.25">
      <c r="A54" s="121" t="s">
        <v>1990</v>
      </c>
      <c r="B54" s="122" t="s">
        <v>1991</v>
      </c>
      <c r="C54" s="121" t="s">
        <v>2</v>
      </c>
      <c r="D54" s="27">
        <v>150</v>
      </c>
      <c r="E54" s="123"/>
      <c r="F54" s="123"/>
      <c r="G54" s="123"/>
      <c r="H54" s="124"/>
      <c r="I54" s="124"/>
    </row>
    <row r="55" spans="1:9" ht="13.5" customHeight="1" x14ac:dyDescent="0.25">
      <c r="A55" s="121" t="s">
        <v>73</v>
      </c>
      <c r="B55" s="122" t="s">
        <v>74</v>
      </c>
      <c r="C55" s="121" t="s">
        <v>2</v>
      </c>
      <c r="D55" s="27">
        <v>180</v>
      </c>
      <c r="E55" s="27">
        <v>100</v>
      </c>
      <c r="F55" s="27">
        <v>2500</v>
      </c>
      <c r="G55" s="27"/>
      <c r="H55" s="124">
        <v>33.03</v>
      </c>
      <c r="I55" s="124">
        <v>0.18126900000000001</v>
      </c>
    </row>
    <row r="56" spans="1:9" ht="13.5" customHeight="1" x14ac:dyDescent="0.25">
      <c r="A56" s="121" t="s">
        <v>75</v>
      </c>
      <c r="B56" s="122" t="s">
        <v>76</v>
      </c>
      <c r="C56" s="121" t="s">
        <v>2</v>
      </c>
      <c r="D56" s="27">
        <v>180</v>
      </c>
      <c r="E56" s="27">
        <v>100</v>
      </c>
      <c r="F56" s="27">
        <v>2500</v>
      </c>
      <c r="G56" s="27"/>
      <c r="H56" s="124">
        <v>12.164999999999999</v>
      </c>
      <c r="I56" s="124">
        <v>3.8197000000000002E-2</v>
      </c>
    </row>
    <row r="57" spans="1:9" ht="13.5" customHeight="1" x14ac:dyDescent="0.25">
      <c r="A57" s="121" t="s">
        <v>77</v>
      </c>
      <c r="B57" s="122" t="s">
        <v>78</v>
      </c>
      <c r="C57" s="121" t="s">
        <v>2</v>
      </c>
      <c r="D57" s="27">
        <v>180</v>
      </c>
      <c r="E57" s="27">
        <v>100</v>
      </c>
      <c r="F57" s="27">
        <v>2500</v>
      </c>
      <c r="G57" s="27"/>
      <c r="H57" s="124"/>
      <c r="I57" s="124"/>
    </row>
    <row r="58" spans="1:9" ht="13.5" customHeight="1" x14ac:dyDescent="0.25">
      <c r="A58" s="121" t="s">
        <v>79</v>
      </c>
      <c r="B58" s="122" t="s">
        <v>80</v>
      </c>
      <c r="C58" s="121" t="s">
        <v>2</v>
      </c>
      <c r="D58" s="27">
        <v>180</v>
      </c>
      <c r="E58" s="27">
        <v>100</v>
      </c>
      <c r="F58" s="27">
        <v>2500</v>
      </c>
      <c r="G58" s="27"/>
      <c r="H58" s="124"/>
      <c r="I58" s="124"/>
    </row>
    <row r="59" spans="1:9" s="131" customFormat="1" ht="13.5" customHeight="1" x14ac:dyDescent="0.25">
      <c r="A59" s="139" t="s">
        <v>2604</v>
      </c>
      <c r="B59" s="128" t="s">
        <v>2454</v>
      </c>
      <c r="C59" s="127" t="s">
        <v>2</v>
      </c>
      <c r="D59" s="32">
        <v>180</v>
      </c>
      <c r="E59" s="32">
        <v>100</v>
      </c>
      <c r="F59" s="32">
        <v>2500</v>
      </c>
      <c r="G59" s="32"/>
      <c r="H59" s="129">
        <f t="shared" ref="H59:I59" si="2">SUM(H55:H58)</f>
        <v>45.195</v>
      </c>
      <c r="I59" s="129">
        <f t="shared" si="2"/>
        <v>0.21946600000000002</v>
      </c>
    </row>
    <row r="60" spans="1:9" ht="13.5" customHeight="1" x14ac:dyDescent="0.25">
      <c r="A60" s="121" t="s">
        <v>1992</v>
      </c>
      <c r="B60" s="122" t="s">
        <v>1993</v>
      </c>
      <c r="C60" s="121" t="s">
        <v>2</v>
      </c>
      <c r="D60" s="27">
        <v>180</v>
      </c>
      <c r="E60" s="27">
        <v>100</v>
      </c>
      <c r="F60" s="27">
        <v>2500</v>
      </c>
      <c r="G60" s="27"/>
      <c r="H60" s="124"/>
      <c r="I60" s="124"/>
    </row>
    <row r="61" spans="1:9" ht="13.5" customHeight="1" x14ac:dyDescent="0.25">
      <c r="A61" s="121" t="s">
        <v>81</v>
      </c>
      <c r="B61" s="122" t="s">
        <v>82</v>
      </c>
      <c r="C61" s="121" t="s">
        <v>2</v>
      </c>
      <c r="D61" s="27">
        <v>180</v>
      </c>
      <c r="E61" s="27">
        <v>100</v>
      </c>
      <c r="F61" s="27">
        <v>2500</v>
      </c>
      <c r="G61" s="27"/>
      <c r="H61" s="124">
        <v>18.925000000000001</v>
      </c>
      <c r="I61" s="124">
        <v>8.9814000000000005E-2</v>
      </c>
    </row>
    <row r="62" spans="1:9" ht="13.5" customHeight="1" x14ac:dyDescent="0.25">
      <c r="A62" s="121" t="s">
        <v>83</v>
      </c>
      <c r="B62" s="122" t="s">
        <v>84</v>
      </c>
      <c r="C62" s="121" t="s">
        <v>2</v>
      </c>
      <c r="D62" s="27">
        <v>180</v>
      </c>
      <c r="E62" s="27">
        <v>100</v>
      </c>
      <c r="F62" s="27">
        <v>2500</v>
      </c>
      <c r="G62" s="27"/>
      <c r="H62" s="124">
        <v>0</v>
      </c>
      <c r="I62" s="124">
        <v>0</v>
      </c>
    </row>
    <row r="63" spans="1:9" s="131" customFormat="1" ht="13.5" customHeight="1" x14ac:dyDescent="0.25">
      <c r="A63" s="139" t="s">
        <v>2605</v>
      </c>
      <c r="B63" s="128" t="s">
        <v>2454</v>
      </c>
      <c r="C63" s="127" t="s">
        <v>2</v>
      </c>
      <c r="D63" s="32">
        <v>180</v>
      </c>
      <c r="E63" s="32">
        <v>100</v>
      </c>
      <c r="F63" s="32">
        <v>2500</v>
      </c>
      <c r="G63" s="32"/>
      <c r="H63" s="129">
        <f t="shared" ref="H63:I63" si="3">SUM(H60:H62)</f>
        <v>18.925000000000001</v>
      </c>
      <c r="I63" s="129">
        <f t="shared" si="3"/>
        <v>8.9814000000000005E-2</v>
      </c>
    </row>
    <row r="64" spans="1:9" ht="13.5" customHeight="1" x14ac:dyDescent="0.25">
      <c r="A64" s="121" t="s">
        <v>2000</v>
      </c>
      <c r="B64" s="122" t="s">
        <v>2001</v>
      </c>
      <c r="C64" s="121" t="s">
        <v>2</v>
      </c>
      <c r="D64" s="27">
        <v>180</v>
      </c>
      <c r="E64" s="123"/>
      <c r="F64" s="123"/>
      <c r="G64" s="123"/>
      <c r="H64" s="124"/>
      <c r="I64" s="124"/>
    </row>
    <row r="65" spans="1:9" x14ac:dyDescent="0.25">
      <c r="A65" s="121" t="s">
        <v>2004</v>
      </c>
      <c r="B65" s="122" t="s">
        <v>2005</v>
      </c>
      <c r="C65" s="121" t="s">
        <v>2</v>
      </c>
      <c r="D65" s="27">
        <v>180</v>
      </c>
      <c r="E65" s="123"/>
      <c r="F65" s="123"/>
      <c r="G65" s="123"/>
      <c r="H65" s="124"/>
      <c r="I65" s="124"/>
    </row>
    <row r="66" spans="1:9" x14ac:dyDescent="0.25">
      <c r="A66" s="121" t="s">
        <v>2606</v>
      </c>
      <c r="B66" s="122" t="s">
        <v>2607</v>
      </c>
      <c r="C66" s="121" t="s">
        <v>2</v>
      </c>
      <c r="D66" s="27">
        <v>180</v>
      </c>
      <c r="E66" s="123"/>
      <c r="F66" s="123"/>
      <c r="G66" s="123"/>
      <c r="H66" s="124"/>
      <c r="I66" s="124"/>
    </row>
    <row r="67" spans="1:9" x14ac:dyDescent="0.25">
      <c r="A67" s="121" t="s">
        <v>87</v>
      </c>
      <c r="B67" s="122" t="s">
        <v>88</v>
      </c>
      <c r="C67" s="121" t="s">
        <v>2</v>
      </c>
      <c r="D67" s="27">
        <v>180</v>
      </c>
      <c r="E67" s="123"/>
      <c r="F67" s="123"/>
      <c r="G67" s="123"/>
      <c r="H67" s="124"/>
      <c r="I67" s="124"/>
    </row>
    <row r="68" spans="1:9" x14ac:dyDescent="0.25">
      <c r="A68" s="121" t="s">
        <v>91</v>
      </c>
      <c r="B68" s="122" t="s">
        <v>92</v>
      </c>
      <c r="C68" s="121" t="s">
        <v>2</v>
      </c>
      <c r="D68" s="27">
        <v>180</v>
      </c>
      <c r="E68" s="123"/>
      <c r="F68" s="123"/>
      <c r="G68" s="123"/>
      <c r="H68" s="124">
        <v>0</v>
      </c>
      <c r="I68" s="124">
        <v>0</v>
      </c>
    </row>
    <row r="69" spans="1:9" x14ac:dyDescent="0.25">
      <c r="A69" s="121" t="s">
        <v>97</v>
      </c>
      <c r="B69" s="122" t="s">
        <v>98</v>
      </c>
      <c r="C69" s="121" t="s">
        <v>2</v>
      </c>
      <c r="D69" s="27">
        <v>170</v>
      </c>
      <c r="E69" s="123"/>
      <c r="F69" s="123"/>
      <c r="G69" s="123"/>
      <c r="H69" s="124">
        <v>0</v>
      </c>
      <c r="I69" s="124">
        <v>0</v>
      </c>
    </row>
    <row r="70" spans="1:9" ht="25.5" x14ac:dyDescent="0.25">
      <c r="A70" s="121" t="s">
        <v>105</v>
      </c>
      <c r="B70" s="122" t="s">
        <v>106</v>
      </c>
      <c r="C70" s="121" t="s">
        <v>2</v>
      </c>
      <c r="D70" s="27">
        <v>65</v>
      </c>
      <c r="E70" s="27" t="s">
        <v>2608</v>
      </c>
      <c r="F70" s="27">
        <v>700</v>
      </c>
      <c r="G70" s="27"/>
      <c r="H70" s="124">
        <v>635.49</v>
      </c>
      <c r="I70" s="124">
        <v>1.1645430000000001</v>
      </c>
    </row>
    <row r="71" spans="1:9" ht="25.5" x14ac:dyDescent="0.25">
      <c r="A71" s="121" t="s">
        <v>2032</v>
      </c>
      <c r="B71" s="122" t="s">
        <v>2033</v>
      </c>
      <c r="C71" s="121" t="s">
        <v>2</v>
      </c>
      <c r="D71" s="27">
        <v>65</v>
      </c>
      <c r="E71" s="27" t="s">
        <v>2608</v>
      </c>
      <c r="F71" s="27">
        <v>700</v>
      </c>
      <c r="G71" s="27"/>
      <c r="H71" s="124"/>
      <c r="I71" s="124"/>
    </row>
    <row r="72" spans="1:9" ht="25.5" x14ac:dyDescent="0.25">
      <c r="A72" s="121" t="s">
        <v>107</v>
      </c>
      <c r="B72" s="122" t="s">
        <v>108</v>
      </c>
      <c r="C72" s="121" t="s">
        <v>2</v>
      </c>
      <c r="D72" s="27">
        <v>65</v>
      </c>
      <c r="E72" s="27" t="s">
        <v>2608</v>
      </c>
      <c r="F72" s="27">
        <v>700</v>
      </c>
      <c r="G72" s="27"/>
      <c r="H72" s="124">
        <v>10</v>
      </c>
      <c r="I72" s="124">
        <v>2.5152000000000001E-2</v>
      </c>
    </row>
    <row r="73" spans="1:9" ht="25.5" x14ac:dyDescent="0.25">
      <c r="A73" s="121" t="s">
        <v>109</v>
      </c>
      <c r="B73" s="122" t="s">
        <v>110</v>
      </c>
      <c r="C73" s="121" t="s">
        <v>2</v>
      </c>
      <c r="D73" s="27">
        <v>65</v>
      </c>
      <c r="E73" s="27" t="s">
        <v>2608</v>
      </c>
      <c r="F73" s="27">
        <v>700</v>
      </c>
      <c r="G73" s="27"/>
      <c r="H73" s="124">
        <v>11.36</v>
      </c>
      <c r="I73" s="124">
        <v>3.8349000000000001E-2</v>
      </c>
    </row>
    <row r="74" spans="1:9" ht="25.5" x14ac:dyDescent="0.25">
      <c r="A74" s="121" t="s">
        <v>2038</v>
      </c>
      <c r="B74" s="122" t="s">
        <v>2039</v>
      </c>
      <c r="C74" s="121" t="s">
        <v>2</v>
      </c>
      <c r="D74" s="27">
        <v>65</v>
      </c>
      <c r="E74" s="27" t="s">
        <v>2608</v>
      </c>
      <c r="F74" s="27">
        <v>700</v>
      </c>
      <c r="G74" s="27"/>
      <c r="H74" s="124"/>
      <c r="I74" s="124"/>
    </row>
    <row r="75" spans="1:9" ht="25.5" x14ac:dyDescent="0.25">
      <c r="A75" s="121" t="s">
        <v>2609</v>
      </c>
      <c r="B75" s="122" t="s">
        <v>2610</v>
      </c>
      <c r="C75" s="121" t="s">
        <v>2</v>
      </c>
      <c r="D75" s="27">
        <v>65</v>
      </c>
      <c r="E75" s="27" t="s">
        <v>2608</v>
      </c>
      <c r="F75" s="27">
        <v>700</v>
      </c>
      <c r="G75" s="27"/>
      <c r="H75" s="124"/>
      <c r="I75" s="124"/>
    </row>
    <row r="76" spans="1:9" ht="25.5" x14ac:dyDescent="0.25">
      <c r="A76" s="121" t="s">
        <v>2611</v>
      </c>
      <c r="B76" s="122" t="s">
        <v>2612</v>
      </c>
      <c r="C76" s="121" t="s">
        <v>2</v>
      </c>
      <c r="D76" s="27">
        <v>65</v>
      </c>
      <c r="E76" s="27" t="s">
        <v>2608</v>
      </c>
      <c r="F76" s="27">
        <v>700</v>
      </c>
      <c r="G76" s="27"/>
      <c r="H76" s="124">
        <v>1</v>
      </c>
      <c r="I76" s="124">
        <v>1.3173000000000001E-2</v>
      </c>
    </row>
    <row r="77" spans="1:9" ht="25.5" x14ac:dyDescent="0.25">
      <c r="A77" s="121" t="s">
        <v>2048</v>
      </c>
      <c r="B77" s="122" t="s">
        <v>2049</v>
      </c>
      <c r="C77" s="121" t="s">
        <v>2</v>
      </c>
      <c r="D77" s="27">
        <v>65</v>
      </c>
      <c r="E77" s="27" t="s">
        <v>2608</v>
      </c>
      <c r="F77" s="27">
        <v>700</v>
      </c>
      <c r="G77" s="27"/>
      <c r="H77" s="124"/>
      <c r="I77" s="124"/>
    </row>
    <row r="78" spans="1:9" ht="25.5" x14ac:dyDescent="0.25">
      <c r="A78" s="121" t="s">
        <v>2613</v>
      </c>
      <c r="B78" s="122" t="s">
        <v>2614</v>
      </c>
      <c r="C78" s="121" t="s">
        <v>2</v>
      </c>
      <c r="D78" s="27">
        <v>65</v>
      </c>
      <c r="E78" s="27" t="s">
        <v>2608</v>
      </c>
      <c r="F78" s="27">
        <v>700</v>
      </c>
      <c r="G78" s="27"/>
      <c r="H78" s="124"/>
      <c r="I78" s="124"/>
    </row>
    <row r="79" spans="1:9" ht="25.5" x14ac:dyDescent="0.25">
      <c r="A79" s="121" t="s">
        <v>111</v>
      </c>
      <c r="B79" s="122" t="s">
        <v>112</v>
      </c>
      <c r="C79" s="121" t="s">
        <v>2</v>
      </c>
      <c r="D79" s="27">
        <v>65</v>
      </c>
      <c r="E79" s="27" t="s">
        <v>2608</v>
      </c>
      <c r="F79" s="27">
        <v>700</v>
      </c>
      <c r="G79" s="27"/>
      <c r="H79" s="124">
        <v>19.88</v>
      </c>
      <c r="I79" s="124">
        <v>0.14698</v>
      </c>
    </row>
    <row r="80" spans="1:9" ht="25.5" x14ac:dyDescent="0.25">
      <c r="A80" s="121" t="s">
        <v>113</v>
      </c>
      <c r="B80" s="122" t="s">
        <v>114</v>
      </c>
      <c r="C80" s="121" t="s">
        <v>2</v>
      </c>
      <c r="D80" s="27">
        <v>65</v>
      </c>
      <c r="E80" s="27" t="s">
        <v>2608</v>
      </c>
      <c r="F80" s="27">
        <v>700</v>
      </c>
      <c r="G80" s="27"/>
      <c r="H80" s="124">
        <v>28.105</v>
      </c>
      <c r="I80" s="124">
        <v>0.24190800000000001</v>
      </c>
    </row>
    <row r="81" spans="1:9" ht="13.5" customHeight="1" x14ac:dyDescent="0.25">
      <c r="A81" s="121" t="s">
        <v>115</v>
      </c>
      <c r="B81" s="122" t="s">
        <v>116</v>
      </c>
      <c r="C81" s="121" t="s">
        <v>2</v>
      </c>
      <c r="D81" s="27">
        <v>65</v>
      </c>
      <c r="E81" s="27" t="s">
        <v>2608</v>
      </c>
      <c r="F81" s="27">
        <v>700</v>
      </c>
      <c r="G81" s="27"/>
      <c r="H81" s="124">
        <v>40.950000000000003</v>
      </c>
      <c r="I81" s="124">
        <v>0.29807600000000001</v>
      </c>
    </row>
    <row r="82" spans="1:9" ht="13.5" customHeight="1" x14ac:dyDescent="0.25">
      <c r="A82" s="121" t="s">
        <v>117</v>
      </c>
      <c r="B82" s="122" t="s">
        <v>118</v>
      </c>
      <c r="C82" s="121" t="s">
        <v>2</v>
      </c>
      <c r="D82" s="27">
        <v>65</v>
      </c>
      <c r="E82" s="27" t="s">
        <v>2608</v>
      </c>
      <c r="F82" s="27">
        <v>700</v>
      </c>
      <c r="G82" s="27"/>
      <c r="H82" s="124">
        <v>8.64</v>
      </c>
      <c r="I82" s="124">
        <v>6.1549E-2</v>
      </c>
    </row>
    <row r="83" spans="1:9" ht="13.5" customHeight="1" x14ac:dyDescent="0.25">
      <c r="A83" s="121" t="s">
        <v>2054</v>
      </c>
      <c r="B83" s="122" t="s">
        <v>2055</v>
      </c>
      <c r="C83" s="121" t="s">
        <v>2</v>
      </c>
      <c r="D83" s="27">
        <v>65</v>
      </c>
      <c r="E83" s="27" t="s">
        <v>2608</v>
      </c>
      <c r="F83" s="27">
        <v>700</v>
      </c>
      <c r="G83" s="27"/>
      <c r="H83" s="124"/>
      <c r="I83" s="124"/>
    </row>
    <row r="84" spans="1:9" s="137" customFormat="1" ht="13.5" customHeight="1" x14ac:dyDescent="0.25">
      <c r="A84" s="132" t="s">
        <v>2615</v>
      </c>
      <c r="B84" s="133" t="s">
        <v>2454</v>
      </c>
      <c r="C84" s="134" t="s">
        <v>2</v>
      </c>
      <c r="D84" s="76">
        <v>65</v>
      </c>
      <c r="E84" s="76" t="s">
        <v>2608</v>
      </c>
      <c r="F84" s="76">
        <v>700</v>
      </c>
      <c r="G84" s="76"/>
      <c r="H84" s="135">
        <f t="shared" ref="H84:I84" si="4">SUM(H70:H83)</f>
        <v>755.42500000000007</v>
      </c>
      <c r="I84" s="135">
        <f t="shared" si="4"/>
        <v>1.9897300000000004</v>
      </c>
    </row>
    <row r="85" spans="1:9" ht="13.5" customHeight="1" x14ac:dyDescent="0.25">
      <c r="A85" s="121" t="s">
        <v>119</v>
      </c>
      <c r="B85" s="122" t="s">
        <v>120</v>
      </c>
      <c r="C85" s="121" t="s">
        <v>2</v>
      </c>
      <c r="D85" s="27">
        <v>180</v>
      </c>
      <c r="E85" s="27">
        <v>100</v>
      </c>
      <c r="F85" s="27">
        <v>3700</v>
      </c>
      <c r="G85" s="27"/>
      <c r="H85" s="124">
        <v>53.174999999999997</v>
      </c>
      <c r="I85" s="124">
        <v>0.50934500000000005</v>
      </c>
    </row>
    <row r="86" spans="1:9" ht="13.5" customHeight="1" x14ac:dyDescent="0.25">
      <c r="A86" s="121" t="s">
        <v>121</v>
      </c>
      <c r="B86" s="122" t="s">
        <v>122</v>
      </c>
      <c r="C86" s="121" t="s">
        <v>2</v>
      </c>
      <c r="D86" s="27">
        <v>180</v>
      </c>
      <c r="E86" s="27">
        <v>100</v>
      </c>
      <c r="F86" s="27">
        <v>3700</v>
      </c>
      <c r="G86" s="27"/>
      <c r="H86" s="124">
        <v>4888.33</v>
      </c>
      <c r="I86" s="124">
        <v>16.429542000000001</v>
      </c>
    </row>
    <row r="87" spans="1:9" ht="13.5" customHeight="1" x14ac:dyDescent="0.25">
      <c r="A87" s="121" t="s">
        <v>2616</v>
      </c>
      <c r="B87" s="122" t="s">
        <v>2617</v>
      </c>
      <c r="C87" s="121" t="s">
        <v>2</v>
      </c>
      <c r="D87" s="27">
        <v>180</v>
      </c>
      <c r="E87" s="27">
        <v>100</v>
      </c>
      <c r="F87" s="27">
        <v>3700</v>
      </c>
      <c r="G87" s="27"/>
      <c r="H87" s="124">
        <v>15.86</v>
      </c>
      <c r="I87" s="124">
        <v>0.180341</v>
      </c>
    </row>
    <row r="88" spans="1:9" ht="13.5" customHeight="1" x14ac:dyDescent="0.25">
      <c r="A88" s="121" t="s">
        <v>2056</v>
      </c>
      <c r="B88" s="122" t="s">
        <v>2057</v>
      </c>
      <c r="C88" s="121" t="s">
        <v>2</v>
      </c>
      <c r="D88" s="27">
        <v>180</v>
      </c>
      <c r="E88" s="27">
        <v>100</v>
      </c>
      <c r="F88" s="27">
        <v>3700</v>
      </c>
      <c r="G88" s="27"/>
      <c r="H88" s="124"/>
      <c r="I88" s="124"/>
    </row>
    <row r="89" spans="1:9" ht="13.5" customHeight="1" x14ac:dyDescent="0.25">
      <c r="A89" s="121" t="s">
        <v>2058</v>
      </c>
      <c r="B89" s="122" t="s">
        <v>2059</v>
      </c>
      <c r="C89" s="121" t="s">
        <v>2</v>
      </c>
      <c r="D89" s="27">
        <v>180</v>
      </c>
      <c r="E89" s="27">
        <v>100</v>
      </c>
      <c r="F89" s="27">
        <v>3700</v>
      </c>
      <c r="G89" s="27"/>
      <c r="H89" s="124"/>
      <c r="I89" s="124"/>
    </row>
    <row r="90" spans="1:9" ht="13.5" customHeight="1" x14ac:dyDescent="0.25">
      <c r="A90" s="121" t="s">
        <v>123</v>
      </c>
      <c r="B90" s="122" t="s">
        <v>124</v>
      </c>
      <c r="C90" s="121" t="s">
        <v>2</v>
      </c>
      <c r="D90" s="27">
        <v>140</v>
      </c>
      <c r="E90" s="27">
        <v>100</v>
      </c>
      <c r="F90" s="27">
        <v>3700</v>
      </c>
      <c r="G90" s="27"/>
      <c r="H90" s="124">
        <v>0</v>
      </c>
      <c r="I90" s="124">
        <v>0</v>
      </c>
    </row>
    <row r="91" spans="1:9" ht="13.5" customHeight="1" x14ac:dyDescent="0.25">
      <c r="A91" s="121" t="s">
        <v>2618</v>
      </c>
      <c r="B91" s="122" t="s">
        <v>2619</v>
      </c>
      <c r="C91" s="121" t="s">
        <v>2</v>
      </c>
      <c r="D91" s="27">
        <v>140</v>
      </c>
      <c r="E91" s="27">
        <v>100</v>
      </c>
      <c r="F91" s="27">
        <v>3700</v>
      </c>
      <c r="G91" s="27"/>
      <c r="H91" s="124">
        <v>120.06699999999999</v>
      </c>
      <c r="I91" s="124">
        <v>0.57639700000000005</v>
      </c>
    </row>
    <row r="92" spans="1:9" ht="13.5" customHeight="1" x14ac:dyDescent="0.25">
      <c r="A92" s="121" t="s">
        <v>125</v>
      </c>
      <c r="B92" s="122" t="s">
        <v>126</v>
      </c>
      <c r="C92" s="121" t="s">
        <v>2</v>
      </c>
      <c r="D92" s="27">
        <v>140</v>
      </c>
      <c r="E92" s="27">
        <v>100</v>
      </c>
      <c r="F92" s="27">
        <v>3700</v>
      </c>
      <c r="G92" s="27"/>
      <c r="H92" s="124">
        <v>2.0049999999999999</v>
      </c>
      <c r="I92" s="124">
        <v>1.4636E-2</v>
      </c>
    </row>
    <row r="93" spans="1:9" s="131" customFormat="1" ht="13.5" customHeight="1" x14ac:dyDescent="0.25">
      <c r="A93" s="139" t="s">
        <v>2620</v>
      </c>
      <c r="B93" s="128" t="s">
        <v>2454</v>
      </c>
      <c r="C93" s="127"/>
      <c r="D93" s="32"/>
      <c r="E93" s="32">
        <v>100</v>
      </c>
      <c r="F93" s="32">
        <v>3700</v>
      </c>
      <c r="G93" s="32"/>
      <c r="H93" s="129">
        <f t="shared" ref="H93:I93" si="5">SUM(H85:H92)</f>
        <v>5079.4369999999999</v>
      </c>
      <c r="I93" s="129">
        <f t="shared" si="5"/>
        <v>17.710260999999999</v>
      </c>
    </row>
    <row r="94" spans="1:9" ht="13.5" customHeight="1" x14ac:dyDescent="0.25">
      <c r="A94" s="121" t="s">
        <v>127</v>
      </c>
      <c r="B94" s="122" t="s">
        <v>128</v>
      </c>
      <c r="C94" s="121" t="s">
        <v>2</v>
      </c>
      <c r="D94" s="27">
        <v>138</v>
      </c>
      <c r="E94" s="123"/>
      <c r="F94" s="123"/>
      <c r="G94" s="123"/>
      <c r="H94" s="124">
        <v>0.749</v>
      </c>
      <c r="I94" s="124">
        <v>2.5950000000000001E-3</v>
      </c>
    </row>
    <row r="95" spans="1:9" ht="13.5" customHeight="1" x14ac:dyDescent="0.25">
      <c r="A95" s="121" t="s">
        <v>2060</v>
      </c>
      <c r="B95" s="122" t="s">
        <v>2061</v>
      </c>
      <c r="C95" s="121" t="s">
        <v>2</v>
      </c>
      <c r="D95" s="27">
        <v>138</v>
      </c>
      <c r="E95" s="27">
        <v>100</v>
      </c>
      <c r="F95" s="27">
        <v>300</v>
      </c>
      <c r="G95" s="27"/>
      <c r="H95" s="124"/>
      <c r="I95" s="124"/>
    </row>
    <row r="96" spans="1:9" ht="13.5" customHeight="1" x14ac:dyDescent="0.25">
      <c r="A96" s="121" t="s">
        <v>129</v>
      </c>
      <c r="B96" s="122" t="s">
        <v>130</v>
      </c>
      <c r="C96" s="121" t="s">
        <v>2</v>
      </c>
      <c r="D96" s="27">
        <v>138</v>
      </c>
      <c r="E96" s="27">
        <v>100</v>
      </c>
      <c r="F96" s="27">
        <v>300</v>
      </c>
      <c r="G96" s="27"/>
      <c r="H96" s="124">
        <v>156.06</v>
      </c>
      <c r="I96" s="124">
        <v>0.73316599999999998</v>
      </c>
    </row>
    <row r="97" spans="1:9" x14ac:dyDescent="0.25">
      <c r="A97" s="121" t="s">
        <v>131</v>
      </c>
      <c r="B97" s="122" t="s">
        <v>132</v>
      </c>
      <c r="C97" s="121" t="s">
        <v>2</v>
      </c>
      <c r="D97" s="27">
        <v>138</v>
      </c>
      <c r="E97" s="27">
        <v>100</v>
      </c>
      <c r="F97" s="27">
        <v>300</v>
      </c>
      <c r="G97" s="27"/>
      <c r="H97" s="124">
        <v>36.786999999999999</v>
      </c>
      <c r="I97" s="124">
        <v>0.18177099999999999</v>
      </c>
    </row>
    <row r="98" spans="1:9" x14ac:dyDescent="0.25">
      <c r="A98" s="121" t="s">
        <v>2062</v>
      </c>
      <c r="B98" s="122" t="s">
        <v>2063</v>
      </c>
      <c r="C98" s="121" t="s">
        <v>2</v>
      </c>
      <c r="D98" s="27">
        <v>138</v>
      </c>
      <c r="E98" s="27">
        <v>100</v>
      </c>
      <c r="F98" s="27">
        <v>300</v>
      </c>
      <c r="G98" s="27"/>
      <c r="H98" s="124"/>
      <c r="I98" s="124"/>
    </row>
    <row r="99" spans="1:9" s="131" customFormat="1" x14ac:dyDescent="0.25">
      <c r="A99" s="139" t="s">
        <v>2621</v>
      </c>
      <c r="B99" s="128" t="s">
        <v>2454</v>
      </c>
      <c r="C99" s="127" t="s">
        <v>2</v>
      </c>
      <c r="D99" s="32">
        <v>138</v>
      </c>
      <c r="E99" s="32">
        <v>100</v>
      </c>
      <c r="F99" s="32">
        <v>300</v>
      </c>
      <c r="G99" s="32"/>
      <c r="H99" s="129">
        <f t="shared" ref="H99:I99" si="6">SUM(H95:H98)</f>
        <v>192.84700000000001</v>
      </c>
      <c r="I99" s="129">
        <f t="shared" si="6"/>
        <v>0.914937</v>
      </c>
    </row>
    <row r="100" spans="1:9" x14ac:dyDescent="0.25">
      <c r="A100" s="121" t="s">
        <v>137</v>
      </c>
      <c r="B100" s="122" t="s">
        <v>138</v>
      </c>
      <c r="C100" s="121" t="s">
        <v>2</v>
      </c>
      <c r="D100" s="27">
        <v>43</v>
      </c>
      <c r="E100" s="123"/>
      <c r="F100" s="123"/>
      <c r="G100" s="123"/>
      <c r="H100" s="124">
        <v>149.71799999999999</v>
      </c>
      <c r="I100" s="124">
        <v>0.67969199999999996</v>
      </c>
    </row>
    <row r="101" spans="1:9" ht="25.5" x14ac:dyDescent="0.25">
      <c r="A101" s="121" t="s">
        <v>2064</v>
      </c>
      <c r="B101" s="122" t="s">
        <v>2065</v>
      </c>
      <c r="C101" s="121" t="s">
        <v>2</v>
      </c>
      <c r="D101" s="27">
        <v>138</v>
      </c>
      <c r="E101" s="27">
        <v>100</v>
      </c>
      <c r="F101" s="27" t="s">
        <v>2622</v>
      </c>
      <c r="G101" s="27"/>
      <c r="H101" s="124"/>
      <c r="I101" s="124"/>
    </row>
    <row r="102" spans="1:9" ht="25.5" x14ac:dyDescent="0.25">
      <c r="A102" s="121" t="s">
        <v>2623</v>
      </c>
      <c r="B102" s="122" t="s">
        <v>2624</v>
      </c>
      <c r="C102" s="121" t="s">
        <v>2</v>
      </c>
      <c r="D102" s="27">
        <v>138</v>
      </c>
      <c r="E102" s="27">
        <v>100</v>
      </c>
      <c r="F102" s="27" t="s">
        <v>2622</v>
      </c>
      <c r="G102" s="27"/>
      <c r="H102" s="124">
        <v>56.284999999999997</v>
      </c>
      <c r="I102" s="124">
        <v>0.461034</v>
      </c>
    </row>
    <row r="103" spans="1:9" ht="25.5" x14ac:dyDescent="0.25">
      <c r="A103" s="121" t="s">
        <v>139</v>
      </c>
      <c r="B103" s="122" t="s">
        <v>140</v>
      </c>
      <c r="C103" s="121" t="s">
        <v>2</v>
      </c>
      <c r="D103" s="27">
        <v>43</v>
      </c>
      <c r="E103" s="27">
        <v>100</v>
      </c>
      <c r="F103" s="27" t="s">
        <v>2622</v>
      </c>
      <c r="G103" s="27"/>
      <c r="H103" s="124">
        <v>1.6559999999999999</v>
      </c>
      <c r="I103" s="124">
        <v>3.8843999999999997E-2</v>
      </c>
    </row>
    <row r="104" spans="1:9" ht="25.5" x14ac:dyDescent="0.25">
      <c r="A104" s="121" t="s">
        <v>2625</v>
      </c>
      <c r="B104" s="122" t="s">
        <v>2626</v>
      </c>
      <c r="C104" s="121" t="s">
        <v>2</v>
      </c>
      <c r="D104" s="27">
        <v>138</v>
      </c>
      <c r="E104" s="27">
        <v>100</v>
      </c>
      <c r="F104" s="27" t="s">
        <v>2622</v>
      </c>
      <c r="G104" s="27"/>
      <c r="H104" s="124"/>
      <c r="I104" s="124"/>
    </row>
    <row r="105" spans="1:9" ht="25.5" x14ac:dyDescent="0.25">
      <c r="A105" s="121" t="s">
        <v>141</v>
      </c>
      <c r="B105" s="122" t="s">
        <v>142</v>
      </c>
      <c r="C105" s="121" t="s">
        <v>2</v>
      </c>
      <c r="D105" s="27">
        <v>43</v>
      </c>
      <c r="E105" s="27">
        <v>100</v>
      </c>
      <c r="F105" s="27" t="s">
        <v>2622</v>
      </c>
      <c r="G105" s="27"/>
      <c r="H105" s="124">
        <v>2289.5050000000001</v>
      </c>
      <c r="I105" s="124">
        <v>7.2913449999999997</v>
      </c>
    </row>
    <row r="106" spans="1:9" ht="25.5" x14ac:dyDescent="0.25">
      <c r="A106" s="121" t="s">
        <v>143</v>
      </c>
      <c r="B106" s="122" t="s">
        <v>144</v>
      </c>
      <c r="C106" s="121" t="s">
        <v>2</v>
      </c>
      <c r="D106" s="27">
        <v>138</v>
      </c>
      <c r="E106" s="27">
        <v>100</v>
      </c>
      <c r="F106" s="27" t="s">
        <v>2622</v>
      </c>
      <c r="G106" s="27"/>
      <c r="H106" s="124">
        <v>16.584</v>
      </c>
      <c r="I106" s="124">
        <v>0.102413</v>
      </c>
    </row>
    <row r="107" spans="1:9" x14ac:dyDescent="0.25">
      <c r="A107" s="121" t="s">
        <v>145</v>
      </c>
      <c r="B107" s="122" t="s">
        <v>146</v>
      </c>
      <c r="C107" s="121" t="s">
        <v>2</v>
      </c>
      <c r="D107" s="27">
        <v>178</v>
      </c>
      <c r="E107" s="27">
        <v>100</v>
      </c>
      <c r="F107" s="27">
        <v>2000</v>
      </c>
      <c r="G107" s="27"/>
      <c r="H107" s="124">
        <v>40.502000000000002</v>
      </c>
      <c r="I107" s="124">
        <v>0.119084</v>
      </c>
    </row>
    <row r="108" spans="1:9" x14ac:dyDescent="0.25">
      <c r="A108" s="121" t="s">
        <v>147</v>
      </c>
      <c r="B108" s="122" t="s">
        <v>148</v>
      </c>
      <c r="C108" s="121" t="s">
        <v>2</v>
      </c>
      <c r="D108" s="27">
        <v>180</v>
      </c>
      <c r="E108" s="27">
        <v>100</v>
      </c>
      <c r="F108" s="27">
        <v>2000</v>
      </c>
      <c r="G108" s="27"/>
      <c r="H108" s="124">
        <v>0</v>
      </c>
      <c r="I108" s="124">
        <v>0</v>
      </c>
    </row>
    <row r="109" spans="1:9" x14ac:dyDescent="0.25">
      <c r="A109" s="121" t="s">
        <v>149</v>
      </c>
      <c r="B109" s="122" t="s">
        <v>150</v>
      </c>
      <c r="C109" s="121" t="s">
        <v>2</v>
      </c>
      <c r="D109" s="27">
        <v>138</v>
      </c>
      <c r="E109" s="27">
        <v>100</v>
      </c>
      <c r="F109" s="27">
        <v>2000</v>
      </c>
      <c r="G109" s="27"/>
      <c r="H109" s="124">
        <v>6.3E-2</v>
      </c>
      <c r="I109" s="124">
        <v>1.114E-3</v>
      </c>
    </row>
    <row r="110" spans="1:9" ht="25.5" x14ac:dyDescent="0.25">
      <c r="A110" s="121" t="s">
        <v>2627</v>
      </c>
      <c r="B110" s="122" t="s">
        <v>2628</v>
      </c>
      <c r="C110" s="121" t="s">
        <v>2</v>
      </c>
      <c r="D110" s="27">
        <v>138</v>
      </c>
      <c r="E110" s="27">
        <v>100</v>
      </c>
      <c r="F110" s="27" t="s">
        <v>2622</v>
      </c>
      <c r="G110" s="27"/>
      <c r="H110" s="124">
        <v>223.23599999999999</v>
      </c>
      <c r="I110" s="124">
        <v>1.7240930000000001</v>
      </c>
    </row>
    <row r="111" spans="1:9" ht="25.5" x14ac:dyDescent="0.25">
      <c r="A111" s="121" t="s">
        <v>2629</v>
      </c>
      <c r="B111" s="122" t="s">
        <v>2630</v>
      </c>
      <c r="C111" s="121" t="s">
        <v>2</v>
      </c>
      <c r="D111" s="27">
        <v>138</v>
      </c>
      <c r="E111" s="27">
        <v>100</v>
      </c>
      <c r="F111" s="27" t="s">
        <v>2622</v>
      </c>
      <c r="G111" s="27"/>
      <c r="H111" s="124">
        <v>1.7829999999999999</v>
      </c>
      <c r="I111" s="124">
        <v>2.3480000000000001E-2</v>
      </c>
    </row>
    <row r="112" spans="1:9" ht="25.5" x14ac:dyDescent="0.25">
      <c r="A112" s="121" t="s">
        <v>151</v>
      </c>
      <c r="B112" s="122" t="s">
        <v>152</v>
      </c>
      <c r="C112" s="121" t="s">
        <v>2</v>
      </c>
      <c r="D112" s="27">
        <v>138</v>
      </c>
      <c r="E112" s="27">
        <v>100</v>
      </c>
      <c r="F112" s="27" t="s">
        <v>2622</v>
      </c>
      <c r="G112" s="27"/>
      <c r="H112" s="124">
        <v>29.725000000000001</v>
      </c>
      <c r="I112" s="124">
        <v>0.19855900000000001</v>
      </c>
    </row>
    <row r="113" spans="1:9" ht="25.5" x14ac:dyDescent="0.25">
      <c r="A113" s="121" t="s">
        <v>2631</v>
      </c>
      <c r="B113" s="122" t="s">
        <v>2632</v>
      </c>
      <c r="C113" s="121" t="s">
        <v>2</v>
      </c>
      <c r="D113" s="27">
        <v>138</v>
      </c>
      <c r="E113" s="27">
        <v>100</v>
      </c>
      <c r="F113" s="27" t="s">
        <v>2622</v>
      </c>
      <c r="G113" s="27"/>
      <c r="H113" s="124">
        <v>0</v>
      </c>
      <c r="I113" s="124">
        <v>0</v>
      </c>
    </row>
    <row r="114" spans="1:9" ht="25.5" x14ac:dyDescent="0.25">
      <c r="A114" s="121" t="s">
        <v>2633</v>
      </c>
      <c r="B114" s="122" t="s">
        <v>2634</v>
      </c>
      <c r="C114" s="121" t="s">
        <v>2</v>
      </c>
      <c r="D114" s="27">
        <v>138</v>
      </c>
      <c r="E114" s="27">
        <v>100</v>
      </c>
      <c r="F114" s="27" t="s">
        <v>2622</v>
      </c>
      <c r="G114" s="27"/>
      <c r="H114" s="124">
        <v>0</v>
      </c>
      <c r="I114" s="124">
        <v>0</v>
      </c>
    </row>
    <row r="115" spans="1:9" ht="25.5" x14ac:dyDescent="0.25">
      <c r="A115" s="121" t="s">
        <v>2635</v>
      </c>
      <c r="B115" s="122" t="s">
        <v>2636</v>
      </c>
      <c r="C115" s="121" t="s">
        <v>2</v>
      </c>
      <c r="D115" s="27">
        <v>138</v>
      </c>
      <c r="E115" s="27">
        <v>100</v>
      </c>
      <c r="F115" s="27" t="s">
        <v>2622</v>
      </c>
      <c r="G115" s="27"/>
      <c r="H115" s="124">
        <v>0.127</v>
      </c>
      <c r="I115" s="124">
        <v>1.702E-3</v>
      </c>
    </row>
    <row r="116" spans="1:9" ht="25.5" x14ac:dyDescent="0.25">
      <c r="A116" s="121" t="s">
        <v>153</v>
      </c>
      <c r="B116" s="122" t="s">
        <v>154</v>
      </c>
      <c r="C116" s="121" t="s">
        <v>2</v>
      </c>
      <c r="D116" s="27">
        <v>138</v>
      </c>
      <c r="E116" s="27">
        <v>100</v>
      </c>
      <c r="F116" s="27" t="s">
        <v>2622</v>
      </c>
      <c r="G116" s="27"/>
      <c r="H116" s="124">
        <v>302.79500000000002</v>
      </c>
      <c r="I116" s="124">
        <v>1.2306680000000001</v>
      </c>
    </row>
    <row r="117" spans="1:9" ht="25.5" x14ac:dyDescent="0.25">
      <c r="A117" s="121" t="s">
        <v>2637</v>
      </c>
      <c r="B117" s="122" t="s">
        <v>2638</v>
      </c>
      <c r="C117" s="121" t="s">
        <v>2</v>
      </c>
      <c r="D117" s="27">
        <v>138</v>
      </c>
      <c r="E117" s="27">
        <v>100</v>
      </c>
      <c r="F117" s="27" t="s">
        <v>2622</v>
      </c>
      <c r="G117" s="27"/>
      <c r="H117" s="124">
        <v>12.88</v>
      </c>
      <c r="I117" s="124">
        <v>9.3356999999999996E-2</v>
      </c>
    </row>
    <row r="118" spans="1:9" ht="25.5" x14ac:dyDescent="0.25">
      <c r="A118" s="121" t="s">
        <v>2639</v>
      </c>
      <c r="B118" s="122" t="s">
        <v>2640</v>
      </c>
      <c r="C118" s="121" t="s">
        <v>2</v>
      </c>
      <c r="D118" s="27">
        <v>138</v>
      </c>
      <c r="E118" s="27">
        <v>100</v>
      </c>
      <c r="F118" s="27" t="s">
        <v>2622</v>
      </c>
      <c r="G118" s="27"/>
      <c r="H118" s="124">
        <v>9.3350000000000009</v>
      </c>
      <c r="I118" s="124">
        <v>0.106518</v>
      </c>
    </row>
    <row r="119" spans="1:9" ht="25.5" x14ac:dyDescent="0.25">
      <c r="A119" s="121" t="s">
        <v>2641</v>
      </c>
      <c r="B119" s="122" t="s">
        <v>2642</v>
      </c>
      <c r="C119" s="121" t="s">
        <v>2</v>
      </c>
      <c r="D119" s="27">
        <v>138</v>
      </c>
      <c r="E119" s="27">
        <v>100</v>
      </c>
      <c r="F119" s="27" t="s">
        <v>2622</v>
      </c>
      <c r="G119" s="27"/>
      <c r="H119" s="124">
        <v>8.7490000000000006</v>
      </c>
      <c r="I119" s="124">
        <v>0.10364</v>
      </c>
    </row>
    <row r="120" spans="1:9" ht="25.5" x14ac:dyDescent="0.25">
      <c r="A120" s="121" t="s">
        <v>2068</v>
      </c>
      <c r="B120" s="122" t="s">
        <v>2069</v>
      </c>
      <c r="C120" s="121" t="s">
        <v>2</v>
      </c>
      <c r="D120" s="27">
        <v>138</v>
      </c>
      <c r="E120" s="27">
        <v>100</v>
      </c>
      <c r="F120" s="27" t="s">
        <v>2622</v>
      </c>
      <c r="G120" s="27"/>
      <c r="H120" s="124"/>
      <c r="I120" s="124"/>
    </row>
    <row r="121" spans="1:9" x14ac:dyDescent="0.25">
      <c r="A121" s="121" t="s">
        <v>155</v>
      </c>
      <c r="B121" s="122" t="s">
        <v>156</v>
      </c>
      <c r="C121" s="121" t="s">
        <v>2</v>
      </c>
      <c r="D121" s="27">
        <v>138</v>
      </c>
      <c r="E121" s="27">
        <v>100</v>
      </c>
      <c r="F121" s="27">
        <v>2000</v>
      </c>
      <c r="G121" s="27"/>
      <c r="H121" s="124">
        <v>0</v>
      </c>
      <c r="I121" s="124">
        <v>0</v>
      </c>
    </row>
    <row r="122" spans="1:9" x14ac:dyDescent="0.25">
      <c r="A122" s="121" t="s">
        <v>2643</v>
      </c>
      <c r="B122" s="122" t="s">
        <v>2644</v>
      </c>
      <c r="C122" s="121" t="s">
        <v>2</v>
      </c>
      <c r="D122" s="27">
        <v>138</v>
      </c>
      <c r="E122" s="27">
        <v>100</v>
      </c>
      <c r="F122" s="27">
        <v>2000</v>
      </c>
      <c r="G122" s="27"/>
      <c r="H122" s="124"/>
      <c r="I122" s="124"/>
    </row>
    <row r="123" spans="1:9" ht="25.5" x14ac:dyDescent="0.25">
      <c r="A123" s="121" t="s">
        <v>2070</v>
      </c>
      <c r="B123" s="122" t="s">
        <v>2071</v>
      </c>
      <c r="C123" s="121" t="s">
        <v>2</v>
      </c>
      <c r="D123" s="27">
        <v>138</v>
      </c>
      <c r="E123" s="27">
        <v>100</v>
      </c>
      <c r="F123" s="27" t="s">
        <v>2622</v>
      </c>
      <c r="G123" s="27"/>
      <c r="H123" s="124"/>
      <c r="I123" s="124"/>
    </row>
    <row r="124" spans="1:9" ht="25.5" x14ac:dyDescent="0.25">
      <c r="A124" s="121" t="s">
        <v>157</v>
      </c>
      <c r="B124" s="122" t="s">
        <v>158</v>
      </c>
      <c r="C124" s="121" t="s">
        <v>2</v>
      </c>
      <c r="D124" s="27" t="s">
        <v>2645</v>
      </c>
      <c r="E124" s="27">
        <v>100</v>
      </c>
      <c r="F124" s="27" t="s">
        <v>2622</v>
      </c>
      <c r="G124" s="27"/>
      <c r="H124" s="124">
        <v>67.292000000000002</v>
      </c>
      <c r="I124" s="124">
        <v>0.31636300000000001</v>
      </c>
    </row>
    <row r="125" spans="1:9" s="131" customFormat="1" x14ac:dyDescent="0.25">
      <c r="A125" s="139" t="s">
        <v>2646</v>
      </c>
      <c r="B125" s="128" t="s">
        <v>2454</v>
      </c>
      <c r="C125" s="127"/>
      <c r="D125" s="32"/>
      <c r="E125" s="32">
        <v>100</v>
      </c>
      <c r="F125" s="32">
        <v>2000</v>
      </c>
      <c r="G125" s="32"/>
      <c r="H125" s="129">
        <f t="shared" ref="H125:I125" si="7">SUM(H101:H124)</f>
        <v>3060.5169999999994</v>
      </c>
      <c r="I125" s="129">
        <f t="shared" si="7"/>
        <v>11.812213999999997</v>
      </c>
    </row>
    <row r="126" spans="1:9" s="131" customFormat="1" x14ac:dyDescent="0.25">
      <c r="A126" s="139" t="s">
        <v>2646</v>
      </c>
      <c r="B126" s="128" t="s">
        <v>2454</v>
      </c>
      <c r="C126" s="127"/>
      <c r="D126" s="32"/>
      <c r="E126" s="32">
        <v>100</v>
      </c>
      <c r="F126" s="32">
        <v>1000</v>
      </c>
      <c r="G126" s="32"/>
      <c r="H126" s="129">
        <f t="shared" ref="H126:I126" si="8">H101+H102+H103+H104+H105+H106+H110+H111+H112+H113+H114+H115+H116+H117+H118+H119+H120+H123+H124</f>
        <v>3019.9519999999993</v>
      </c>
      <c r="I126" s="129">
        <f t="shared" si="8"/>
        <v>11.692015999999999</v>
      </c>
    </row>
    <row r="127" spans="1:9" x14ac:dyDescent="0.25">
      <c r="A127" s="121" t="s">
        <v>159</v>
      </c>
      <c r="B127" s="122" t="s">
        <v>160</v>
      </c>
      <c r="C127" s="121" t="s">
        <v>2</v>
      </c>
      <c r="D127" s="27" t="s">
        <v>2647</v>
      </c>
      <c r="E127" s="123"/>
      <c r="F127" s="123"/>
      <c r="G127" s="123"/>
      <c r="H127" s="124">
        <v>29.248000000000001</v>
      </c>
      <c r="I127" s="124">
        <v>21.501695000000002</v>
      </c>
    </row>
    <row r="128" spans="1:9" x14ac:dyDescent="0.25">
      <c r="A128" s="121" t="s">
        <v>2072</v>
      </c>
      <c r="B128" s="122" t="s">
        <v>2073</v>
      </c>
      <c r="C128" s="121" t="s">
        <v>2</v>
      </c>
      <c r="D128" s="27">
        <v>76.5</v>
      </c>
      <c r="E128" s="123"/>
      <c r="F128" s="123"/>
      <c r="G128" s="123"/>
      <c r="H128" s="124"/>
      <c r="I128" s="124"/>
    </row>
    <row r="129" spans="1:9" s="137" customFormat="1" ht="13.5" customHeight="1" x14ac:dyDescent="0.25">
      <c r="A129" s="134" t="s">
        <v>167</v>
      </c>
      <c r="B129" s="133" t="s">
        <v>168</v>
      </c>
      <c r="C129" s="134" t="s">
        <v>2</v>
      </c>
      <c r="D129" s="76">
        <v>53.1</v>
      </c>
      <c r="E129" s="76" t="s">
        <v>2648</v>
      </c>
      <c r="F129" s="76">
        <v>75</v>
      </c>
      <c r="G129" s="76"/>
      <c r="H129" s="138">
        <v>41.075000000000003</v>
      </c>
      <c r="I129" s="138">
        <v>0.16177800000000001</v>
      </c>
    </row>
    <row r="130" spans="1:9" ht="13.5" customHeight="1" x14ac:dyDescent="0.25">
      <c r="A130" s="121" t="s">
        <v>173</v>
      </c>
      <c r="B130" s="122" t="s">
        <v>174</v>
      </c>
      <c r="C130" s="121" t="s">
        <v>2</v>
      </c>
      <c r="D130" s="27">
        <v>38.5</v>
      </c>
      <c r="E130" s="123"/>
      <c r="F130" s="123"/>
      <c r="G130" s="123"/>
      <c r="H130" s="124">
        <v>10.199999999999999</v>
      </c>
      <c r="I130" s="124">
        <v>4.2646000000000003E-2</v>
      </c>
    </row>
    <row r="131" spans="1:9" ht="13.5" customHeight="1" x14ac:dyDescent="0.25">
      <c r="A131" s="121" t="s">
        <v>177</v>
      </c>
      <c r="B131" s="122" t="s">
        <v>178</v>
      </c>
      <c r="C131" s="121" t="s">
        <v>2</v>
      </c>
      <c r="D131" s="27" t="s">
        <v>2649</v>
      </c>
      <c r="E131" s="123"/>
      <c r="F131" s="123"/>
      <c r="G131" s="123"/>
      <c r="H131" s="124">
        <v>975.95500000000004</v>
      </c>
      <c r="I131" s="124">
        <v>1.662374</v>
      </c>
    </row>
    <row r="132" spans="1:9" ht="13.5" customHeight="1" x14ac:dyDescent="0.25">
      <c r="A132" s="121" t="s">
        <v>179</v>
      </c>
      <c r="B132" s="122" t="s">
        <v>180</v>
      </c>
      <c r="C132" s="121" t="s">
        <v>2</v>
      </c>
      <c r="D132" s="27">
        <v>0</v>
      </c>
      <c r="E132" s="123"/>
      <c r="F132" s="123"/>
      <c r="G132" s="123"/>
      <c r="H132" s="124">
        <v>6.34</v>
      </c>
      <c r="I132" s="124">
        <v>4.7392479999999999</v>
      </c>
    </row>
    <row r="133" spans="1:9" ht="13.5" customHeight="1" x14ac:dyDescent="0.25">
      <c r="A133" s="121" t="s">
        <v>185</v>
      </c>
      <c r="B133" s="122" t="s">
        <v>186</v>
      </c>
      <c r="C133" s="121" t="s">
        <v>2</v>
      </c>
      <c r="D133" s="27" t="s">
        <v>2650</v>
      </c>
      <c r="E133" s="123"/>
      <c r="F133" s="123"/>
      <c r="G133" s="123"/>
      <c r="H133" s="124">
        <v>125.327</v>
      </c>
      <c r="I133" s="124">
        <v>0.12535399999999999</v>
      </c>
    </row>
    <row r="134" spans="1:9" ht="13.5" customHeight="1" x14ac:dyDescent="0.25">
      <c r="A134" s="121" t="s">
        <v>187</v>
      </c>
      <c r="B134" s="122" t="s">
        <v>188</v>
      </c>
      <c r="C134" s="121" t="s">
        <v>189</v>
      </c>
      <c r="D134" s="27">
        <v>6.3</v>
      </c>
      <c r="E134" s="27">
        <v>100</v>
      </c>
      <c r="F134" s="27">
        <v>200</v>
      </c>
      <c r="G134" s="27"/>
      <c r="H134" s="124">
        <v>411.89499999999998</v>
      </c>
      <c r="I134" s="124">
        <v>0.54831099999999999</v>
      </c>
    </row>
    <row r="135" spans="1:9" ht="13.5" customHeight="1" x14ac:dyDescent="0.25">
      <c r="A135" s="121" t="s">
        <v>190</v>
      </c>
      <c r="B135" s="122" t="s">
        <v>191</v>
      </c>
      <c r="C135" s="121" t="s">
        <v>189</v>
      </c>
      <c r="D135" s="27">
        <v>6.3</v>
      </c>
      <c r="E135" s="27">
        <v>100</v>
      </c>
      <c r="F135" s="27">
        <v>200</v>
      </c>
      <c r="G135" s="27"/>
      <c r="H135" s="124">
        <v>502.68099999999998</v>
      </c>
      <c r="I135" s="124">
        <v>0.22773499999999999</v>
      </c>
    </row>
    <row r="136" spans="1:9" ht="13.5" customHeight="1" x14ac:dyDescent="0.25">
      <c r="A136" s="121" t="s">
        <v>192</v>
      </c>
      <c r="B136" s="122" t="s">
        <v>193</v>
      </c>
      <c r="C136" s="121" t="s">
        <v>189</v>
      </c>
      <c r="D136" s="27">
        <v>6.3</v>
      </c>
      <c r="E136" s="27">
        <v>100</v>
      </c>
      <c r="F136" s="27">
        <v>200</v>
      </c>
      <c r="G136" s="27"/>
      <c r="H136" s="124">
        <v>2439.223</v>
      </c>
      <c r="I136" s="124">
        <v>2.5784940000000001</v>
      </c>
    </row>
    <row r="137" spans="1:9" ht="13.5" customHeight="1" x14ac:dyDescent="0.25">
      <c r="A137" s="121" t="s">
        <v>194</v>
      </c>
      <c r="B137" s="122" t="s">
        <v>195</v>
      </c>
      <c r="C137" s="121" t="s">
        <v>189</v>
      </c>
      <c r="D137" s="27">
        <v>6.3</v>
      </c>
      <c r="E137" s="27">
        <v>100</v>
      </c>
      <c r="F137" s="27">
        <v>200</v>
      </c>
      <c r="G137" s="27"/>
      <c r="H137" s="124">
        <v>126.304</v>
      </c>
      <c r="I137" s="124">
        <v>0.208645</v>
      </c>
    </row>
    <row r="138" spans="1:9" ht="13.5" customHeight="1" x14ac:dyDescent="0.25">
      <c r="A138" s="121" t="s">
        <v>196</v>
      </c>
      <c r="B138" s="122" t="s">
        <v>197</v>
      </c>
      <c r="C138" s="121" t="s">
        <v>2</v>
      </c>
      <c r="D138" s="27">
        <v>6.3</v>
      </c>
      <c r="E138" s="27">
        <v>100</v>
      </c>
      <c r="F138" s="27">
        <v>200</v>
      </c>
      <c r="G138" s="27"/>
      <c r="H138" s="124">
        <v>754.37699999999995</v>
      </c>
      <c r="I138" s="124">
        <v>1.4927859999999999</v>
      </c>
    </row>
    <row r="139" spans="1:9" ht="13.5" customHeight="1" x14ac:dyDescent="0.25">
      <c r="A139" s="121" t="s">
        <v>2651</v>
      </c>
      <c r="B139" s="122" t="s">
        <v>2652</v>
      </c>
      <c r="C139" s="121" t="s">
        <v>2</v>
      </c>
      <c r="D139" s="27">
        <v>6.3</v>
      </c>
      <c r="E139" s="27">
        <v>100</v>
      </c>
      <c r="F139" s="27">
        <v>200</v>
      </c>
      <c r="G139" s="27"/>
      <c r="H139" s="124">
        <v>20</v>
      </c>
      <c r="I139" s="124">
        <v>7.9819999999999995E-3</v>
      </c>
    </row>
    <row r="140" spans="1:9" ht="13.5" customHeight="1" x14ac:dyDescent="0.25">
      <c r="A140" s="121" t="s">
        <v>198</v>
      </c>
      <c r="B140" s="122" t="s">
        <v>199</v>
      </c>
      <c r="C140" s="121" t="s">
        <v>2</v>
      </c>
      <c r="D140" s="27">
        <v>6.3</v>
      </c>
      <c r="E140" s="27">
        <v>100</v>
      </c>
      <c r="F140" s="27">
        <v>200</v>
      </c>
      <c r="G140" s="27"/>
      <c r="H140" s="124">
        <v>158.85900000000001</v>
      </c>
      <c r="I140" s="124">
        <v>0.212033</v>
      </c>
    </row>
    <row r="141" spans="1:9" ht="13.5" customHeight="1" x14ac:dyDescent="0.25">
      <c r="A141" s="121" t="s">
        <v>200</v>
      </c>
      <c r="B141" s="122" t="s">
        <v>201</v>
      </c>
      <c r="C141" s="121" t="s">
        <v>2</v>
      </c>
      <c r="D141" s="27">
        <v>6.3</v>
      </c>
      <c r="E141" s="27">
        <v>100</v>
      </c>
      <c r="F141" s="27">
        <v>200</v>
      </c>
      <c r="G141" s="27"/>
      <c r="H141" s="124">
        <v>34.652999999999999</v>
      </c>
      <c r="I141" s="124">
        <v>0.14235800000000001</v>
      </c>
    </row>
    <row r="142" spans="1:9" s="131" customFormat="1" ht="13.5" customHeight="1" x14ac:dyDescent="0.25">
      <c r="A142" s="139" t="s">
        <v>2653</v>
      </c>
      <c r="B142" s="128" t="s">
        <v>2454</v>
      </c>
      <c r="C142" s="127"/>
      <c r="D142" s="32">
        <v>6.3</v>
      </c>
      <c r="E142" s="32">
        <v>100</v>
      </c>
      <c r="F142" s="32">
        <v>200</v>
      </c>
      <c r="G142" s="32"/>
      <c r="H142" s="129">
        <f t="shared" ref="H142:I142" si="9">SUM(H134:H141)</f>
        <v>4447.9920000000002</v>
      </c>
      <c r="I142" s="129">
        <f t="shared" si="9"/>
        <v>5.4183440000000003</v>
      </c>
    </row>
    <row r="143" spans="1:9" ht="13.5" customHeight="1" x14ac:dyDescent="0.25">
      <c r="A143" s="121" t="s">
        <v>206</v>
      </c>
      <c r="B143" s="122" t="s">
        <v>207</v>
      </c>
      <c r="C143" s="121" t="s">
        <v>2</v>
      </c>
      <c r="D143" s="27">
        <v>2.4</v>
      </c>
      <c r="E143" s="123"/>
      <c r="F143" s="123"/>
      <c r="G143" s="123"/>
      <c r="H143" s="124">
        <v>462.15899999999999</v>
      </c>
      <c r="I143" s="124">
        <v>1.960297</v>
      </c>
    </row>
    <row r="144" spans="1:9" ht="13.5" customHeight="1" x14ac:dyDescent="0.25">
      <c r="A144" s="121" t="s">
        <v>210</v>
      </c>
      <c r="B144" s="122" t="s">
        <v>211</v>
      </c>
      <c r="C144" s="121" t="s">
        <v>189</v>
      </c>
      <c r="D144" s="27">
        <v>2.4</v>
      </c>
      <c r="E144" s="123"/>
      <c r="F144" s="123"/>
      <c r="G144" s="123"/>
      <c r="H144" s="124">
        <v>821.13199999999995</v>
      </c>
      <c r="I144" s="124">
        <v>0.91173000000000004</v>
      </c>
    </row>
    <row r="145" spans="1:9" x14ac:dyDescent="0.25">
      <c r="A145" s="121" t="s">
        <v>212</v>
      </c>
      <c r="B145" s="122" t="s">
        <v>213</v>
      </c>
      <c r="C145" s="121" t="s">
        <v>2</v>
      </c>
      <c r="D145" s="27">
        <v>2.4</v>
      </c>
      <c r="E145" s="27">
        <v>100</v>
      </c>
      <c r="F145" s="27">
        <v>3400</v>
      </c>
      <c r="G145" s="27"/>
      <c r="H145" s="124">
        <v>1907.0129999999999</v>
      </c>
      <c r="I145" s="124">
        <v>2.7966150000000001</v>
      </c>
    </row>
    <row r="146" spans="1:9" x14ac:dyDescent="0.25">
      <c r="A146" s="121" t="s">
        <v>2654</v>
      </c>
      <c r="B146" s="122" t="s">
        <v>2655</v>
      </c>
      <c r="C146" s="121" t="s">
        <v>2</v>
      </c>
      <c r="D146" s="27"/>
      <c r="E146" s="27">
        <v>100</v>
      </c>
      <c r="F146" s="27">
        <v>3400</v>
      </c>
      <c r="G146" s="27"/>
      <c r="H146" s="124"/>
      <c r="I146" s="124"/>
    </row>
    <row r="147" spans="1:9" x14ac:dyDescent="0.25">
      <c r="A147" s="121" t="s">
        <v>214</v>
      </c>
      <c r="B147" s="122" t="s">
        <v>215</v>
      </c>
      <c r="C147" s="121" t="s">
        <v>2</v>
      </c>
      <c r="D147" s="27">
        <v>2.4</v>
      </c>
      <c r="E147" s="27">
        <v>100</v>
      </c>
      <c r="F147" s="27">
        <v>3400</v>
      </c>
      <c r="G147" s="27"/>
      <c r="H147" s="124">
        <v>26.558</v>
      </c>
      <c r="I147" s="124">
        <v>0.22997200000000001</v>
      </c>
    </row>
    <row r="148" spans="1:9" x14ac:dyDescent="0.25">
      <c r="A148" s="121" t="s">
        <v>216</v>
      </c>
      <c r="B148" s="122" t="s">
        <v>217</v>
      </c>
      <c r="C148" s="121" t="s">
        <v>2</v>
      </c>
      <c r="D148" s="27">
        <v>2.4</v>
      </c>
      <c r="E148" s="27">
        <v>100</v>
      </c>
      <c r="F148" s="27">
        <v>3400</v>
      </c>
      <c r="G148" s="27"/>
      <c r="H148" s="124">
        <v>0</v>
      </c>
      <c r="I148" s="124">
        <v>0</v>
      </c>
    </row>
    <row r="149" spans="1:9" x14ac:dyDescent="0.25">
      <c r="A149" s="121" t="s">
        <v>218</v>
      </c>
      <c r="B149" s="122" t="s">
        <v>219</v>
      </c>
      <c r="C149" s="121" t="s">
        <v>2</v>
      </c>
      <c r="D149" s="27">
        <v>2.4</v>
      </c>
      <c r="E149" s="27">
        <v>100</v>
      </c>
      <c r="F149" s="27">
        <v>3400</v>
      </c>
      <c r="G149" s="27"/>
      <c r="H149" s="124">
        <v>149.285</v>
      </c>
      <c r="I149" s="124">
        <v>1.0956379999999999</v>
      </c>
    </row>
    <row r="150" spans="1:9" x14ac:dyDescent="0.25">
      <c r="A150" s="121" t="s">
        <v>220</v>
      </c>
      <c r="B150" s="122" t="s">
        <v>221</v>
      </c>
      <c r="C150" s="121" t="s">
        <v>2</v>
      </c>
      <c r="D150" s="27">
        <v>2.4</v>
      </c>
      <c r="E150" s="27">
        <v>100</v>
      </c>
      <c r="F150" s="27">
        <v>3400</v>
      </c>
      <c r="G150" s="27"/>
      <c r="H150" s="124">
        <v>40238.377999999997</v>
      </c>
      <c r="I150" s="124">
        <v>34.186596999999999</v>
      </c>
    </row>
    <row r="151" spans="1:9" x14ac:dyDescent="0.25">
      <c r="A151" s="121" t="s">
        <v>222</v>
      </c>
      <c r="B151" s="122" t="s">
        <v>223</v>
      </c>
      <c r="C151" s="121" t="s">
        <v>2</v>
      </c>
      <c r="D151" s="27">
        <v>2.4</v>
      </c>
      <c r="E151" s="27">
        <v>100</v>
      </c>
      <c r="F151" s="27">
        <v>3400</v>
      </c>
      <c r="G151" s="27"/>
      <c r="H151" s="124">
        <v>16.469000000000001</v>
      </c>
      <c r="I151" s="124">
        <v>1.8064E-2</v>
      </c>
    </row>
    <row r="152" spans="1:9" x14ac:dyDescent="0.25">
      <c r="A152" s="121" t="s">
        <v>224</v>
      </c>
      <c r="B152" s="122" t="s">
        <v>225</v>
      </c>
      <c r="C152" s="121" t="s">
        <v>2</v>
      </c>
      <c r="D152" s="27">
        <v>3.9</v>
      </c>
      <c r="E152" s="27">
        <v>100</v>
      </c>
      <c r="F152" s="27">
        <v>3400</v>
      </c>
      <c r="G152" s="27"/>
      <c r="H152" s="124">
        <v>495.96199999999999</v>
      </c>
      <c r="I152" s="124">
        <v>3.1984629999999998</v>
      </c>
    </row>
    <row r="153" spans="1:9" x14ac:dyDescent="0.25">
      <c r="A153" s="121" t="s">
        <v>226</v>
      </c>
      <c r="B153" s="122" t="s">
        <v>227</v>
      </c>
      <c r="C153" s="121" t="s">
        <v>2</v>
      </c>
      <c r="D153" s="27">
        <v>19.5</v>
      </c>
      <c r="E153" s="123"/>
      <c r="F153" s="123"/>
      <c r="G153" s="123"/>
      <c r="H153" s="124">
        <v>2801.799</v>
      </c>
      <c r="I153" s="124">
        <v>6.1398089999999996</v>
      </c>
    </row>
    <row r="154" spans="1:9" x14ac:dyDescent="0.25">
      <c r="A154" s="121" t="s">
        <v>228</v>
      </c>
      <c r="B154" s="122" t="s">
        <v>229</v>
      </c>
      <c r="C154" s="121" t="s">
        <v>2</v>
      </c>
      <c r="D154" s="27">
        <v>19.5</v>
      </c>
      <c r="E154" s="27">
        <v>100</v>
      </c>
      <c r="F154" s="27">
        <v>3400</v>
      </c>
      <c r="G154" s="27"/>
      <c r="H154" s="124">
        <v>1242.4680000000001</v>
      </c>
      <c r="I154" s="124">
        <v>3.4056609999999998</v>
      </c>
    </row>
    <row r="155" spans="1:9" s="131" customFormat="1" x14ac:dyDescent="0.25">
      <c r="A155" s="139" t="s">
        <v>2656</v>
      </c>
      <c r="B155" s="128" t="s">
        <v>2454</v>
      </c>
      <c r="C155" s="127" t="s">
        <v>2</v>
      </c>
      <c r="D155" s="32"/>
      <c r="E155" s="32">
        <v>100</v>
      </c>
      <c r="F155" s="32">
        <v>3400</v>
      </c>
      <c r="G155" s="140"/>
      <c r="H155" s="129">
        <f>SUM(H145:H152,H154)</f>
        <v>44076.132999999994</v>
      </c>
      <c r="I155" s="129">
        <f>SUM(I145:I152,I154)</f>
        <v>44.931010000000001</v>
      </c>
    </row>
    <row r="156" spans="1:9" x14ac:dyDescent="0.25">
      <c r="A156" s="121" t="s">
        <v>230</v>
      </c>
      <c r="B156" s="122" t="s">
        <v>231</v>
      </c>
      <c r="C156" s="121" t="s">
        <v>189</v>
      </c>
      <c r="D156" s="27">
        <v>46.8</v>
      </c>
      <c r="E156" s="27">
        <v>100</v>
      </c>
      <c r="F156" s="27">
        <v>100</v>
      </c>
      <c r="G156" s="27"/>
      <c r="H156" s="124">
        <v>297.75599999999997</v>
      </c>
      <c r="I156" s="124">
        <v>0.39706399999999997</v>
      </c>
    </row>
    <row r="157" spans="1:9" x14ac:dyDescent="0.25">
      <c r="A157" s="121" t="s">
        <v>232</v>
      </c>
      <c r="B157" s="122" t="s">
        <v>233</v>
      </c>
      <c r="C157" s="121" t="s">
        <v>189</v>
      </c>
      <c r="D157" s="27">
        <v>46.8</v>
      </c>
      <c r="E157" s="27">
        <v>100</v>
      </c>
      <c r="F157" s="27">
        <v>100</v>
      </c>
      <c r="G157" s="27"/>
      <c r="H157" s="124">
        <v>0.58099999999999996</v>
      </c>
      <c r="I157" s="124">
        <v>2.3869999999999998E-3</v>
      </c>
    </row>
    <row r="158" spans="1:9" x14ac:dyDescent="0.25">
      <c r="A158" s="121" t="s">
        <v>234</v>
      </c>
      <c r="B158" s="122" t="s">
        <v>235</v>
      </c>
      <c r="C158" s="121" t="s">
        <v>189</v>
      </c>
      <c r="D158" s="27">
        <v>46.8</v>
      </c>
      <c r="E158" s="27">
        <v>100</v>
      </c>
      <c r="F158" s="27">
        <v>100</v>
      </c>
      <c r="G158" s="27"/>
      <c r="H158" s="124">
        <v>22.823</v>
      </c>
      <c r="I158" s="124">
        <v>5.6952999999999997E-2</v>
      </c>
    </row>
    <row r="159" spans="1:9" x14ac:dyDescent="0.25">
      <c r="A159" s="121" t="s">
        <v>236</v>
      </c>
      <c r="B159" s="122" t="s">
        <v>237</v>
      </c>
      <c r="C159" s="121" t="s">
        <v>189</v>
      </c>
      <c r="D159" s="27">
        <v>46.8</v>
      </c>
      <c r="E159" s="27">
        <v>100</v>
      </c>
      <c r="F159" s="27">
        <v>100</v>
      </c>
      <c r="G159" s="27"/>
      <c r="H159" s="124">
        <v>53.734999999999999</v>
      </c>
      <c r="I159" s="124">
        <v>7.7765000000000001E-2</v>
      </c>
    </row>
    <row r="160" spans="1:9" x14ac:dyDescent="0.25">
      <c r="A160" s="121" t="s">
        <v>238</v>
      </c>
      <c r="B160" s="122" t="s">
        <v>239</v>
      </c>
      <c r="C160" s="121" t="s">
        <v>2</v>
      </c>
      <c r="D160" s="27">
        <v>46.8</v>
      </c>
      <c r="E160" s="27">
        <v>100</v>
      </c>
      <c r="F160" s="27">
        <v>100</v>
      </c>
      <c r="G160" s="27"/>
      <c r="H160" s="124">
        <v>31.908999999999999</v>
      </c>
      <c r="I160" s="124">
        <v>8.7254999999999999E-2</v>
      </c>
    </row>
    <row r="161" spans="1:9" x14ac:dyDescent="0.25">
      <c r="A161" s="121" t="s">
        <v>240</v>
      </c>
      <c r="B161" s="122" t="s">
        <v>241</v>
      </c>
      <c r="C161" s="121" t="s">
        <v>189</v>
      </c>
      <c r="D161" s="27">
        <v>46.8</v>
      </c>
      <c r="E161" s="27">
        <v>100</v>
      </c>
      <c r="F161" s="27">
        <v>100</v>
      </c>
      <c r="G161" s="27"/>
      <c r="H161" s="124"/>
      <c r="I161" s="124"/>
    </row>
    <row r="162" spans="1:9" x14ac:dyDescent="0.25">
      <c r="A162" s="121" t="s">
        <v>242</v>
      </c>
      <c r="B162" s="122" t="s">
        <v>243</v>
      </c>
      <c r="C162" s="121" t="s">
        <v>2</v>
      </c>
      <c r="D162" s="27">
        <v>46.8</v>
      </c>
      <c r="E162" s="27">
        <v>100</v>
      </c>
      <c r="F162" s="27">
        <v>100</v>
      </c>
      <c r="G162" s="27"/>
      <c r="H162" s="124">
        <v>184.464</v>
      </c>
      <c r="I162" s="124">
        <v>0.51520699999999997</v>
      </c>
    </row>
    <row r="163" spans="1:9" s="131" customFormat="1" ht="89.25" x14ac:dyDescent="0.25">
      <c r="A163" s="139" t="s">
        <v>2657</v>
      </c>
      <c r="B163" s="128" t="s">
        <v>2454</v>
      </c>
      <c r="C163" s="127"/>
      <c r="D163" s="32">
        <v>46.8</v>
      </c>
      <c r="E163" s="32">
        <v>100</v>
      </c>
      <c r="F163" s="32">
        <v>100</v>
      </c>
      <c r="G163" s="32"/>
      <c r="H163" s="129">
        <f t="shared" ref="H163:I163" si="10">SUM(H156:H162)</f>
        <v>591.26800000000003</v>
      </c>
      <c r="I163" s="129">
        <f t="shared" si="10"/>
        <v>1.1366309999999999</v>
      </c>
    </row>
    <row r="164" spans="1:9" x14ac:dyDescent="0.25">
      <c r="A164" s="121" t="s">
        <v>246</v>
      </c>
      <c r="B164" s="122" t="s">
        <v>247</v>
      </c>
      <c r="C164" s="121" t="s">
        <v>2</v>
      </c>
      <c r="D164" s="27">
        <v>46.8</v>
      </c>
      <c r="E164" s="27">
        <v>100</v>
      </c>
      <c r="F164" s="27">
        <v>100</v>
      </c>
      <c r="G164" s="27"/>
      <c r="H164" s="124">
        <v>0</v>
      </c>
      <c r="I164" s="124">
        <v>0</v>
      </c>
    </row>
    <row r="165" spans="1:9" x14ac:dyDescent="0.25">
      <c r="A165" s="121" t="s">
        <v>248</v>
      </c>
      <c r="B165" s="122" t="s">
        <v>249</v>
      </c>
      <c r="C165" s="121" t="s">
        <v>2</v>
      </c>
      <c r="D165" s="27">
        <v>46.8</v>
      </c>
      <c r="E165" s="27">
        <v>100</v>
      </c>
      <c r="F165" s="27">
        <v>100</v>
      </c>
      <c r="G165" s="27"/>
      <c r="H165" s="124">
        <v>0</v>
      </c>
      <c r="I165" s="124">
        <v>0</v>
      </c>
    </row>
    <row r="166" spans="1:9" x14ac:dyDescent="0.25">
      <c r="A166" s="121" t="s">
        <v>250</v>
      </c>
      <c r="B166" s="122" t="s">
        <v>251</v>
      </c>
      <c r="C166" s="121" t="s">
        <v>2</v>
      </c>
      <c r="D166" s="27">
        <v>46.8</v>
      </c>
      <c r="E166" s="27">
        <v>100</v>
      </c>
      <c r="F166" s="27">
        <v>100</v>
      </c>
      <c r="G166" s="27"/>
      <c r="H166" s="124">
        <v>17.12</v>
      </c>
      <c r="I166" s="124">
        <v>3.5446999999999999E-2</v>
      </c>
    </row>
    <row r="167" spans="1:9" x14ac:dyDescent="0.25">
      <c r="A167" s="121" t="s">
        <v>2658</v>
      </c>
      <c r="B167" s="122" t="s">
        <v>2659</v>
      </c>
      <c r="C167" s="121" t="s">
        <v>2</v>
      </c>
      <c r="D167" s="27">
        <v>46.8</v>
      </c>
      <c r="E167" s="27">
        <v>100</v>
      </c>
      <c r="F167" s="27">
        <v>100</v>
      </c>
      <c r="G167" s="27"/>
      <c r="H167" s="124">
        <v>0</v>
      </c>
      <c r="I167" s="124">
        <v>0</v>
      </c>
    </row>
    <row r="168" spans="1:9" x14ac:dyDescent="0.25">
      <c r="A168" s="121" t="s">
        <v>252</v>
      </c>
      <c r="B168" s="122" t="s">
        <v>253</v>
      </c>
      <c r="C168" s="121" t="s">
        <v>2</v>
      </c>
      <c r="D168" s="27">
        <v>46.8</v>
      </c>
      <c r="E168" s="27">
        <v>100</v>
      </c>
      <c r="F168" s="27">
        <v>100</v>
      </c>
      <c r="G168" s="27"/>
      <c r="H168" s="124">
        <v>0.34300000000000003</v>
      </c>
      <c r="I168" s="124">
        <v>9.0830000000000008E-3</v>
      </c>
    </row>
    <row r="169" spans="1:9" x14ac:dyDescent="0.25">
      <c r="A169" s="121" t="s">
        <v>254</v>
      </c>
      <c r="B169" s="122" t="s">
        <v>255</v>
      </c>
      <c r="C169" s="121" t="s">
        <v>2</v>
      </c>
      <c r="D169" s="27">
        <v>46.8</v>
      </c>
      <c r="E169" s="27">
        <v>100</v>
      </c>
      <c r="F169" s="27">
        <v>100</v>
      </c>
      <c r="G169" s="27"/>
      <c r="H169" s="124">
        <v>6.6000000000000003E-2</v>
      </c>
      <c r="I169" s="124">
        <v>1.4350000000000001E-3</v>
      </c>
    </row>
    <row r="170" spans="1:9" x14ac:dyDescent="0.25">
      <c r="A170" s="121" t="s">
        <v>256</v>
      </c>
      <c r="B170" s="122" t="s">
        <v>257</v>
      </c>
      <c r="C170" s="121" t="s">
        <v>2</v>
      </c>
      <c r="D170" s="27">
        <v>46.8</v>
      </c>
      <c r="E170" s="27">
        <v>100</v>
      </c>
      <c r="F170" s="27">
        <v>100</v>
      </c>
      <c r="G170" s="27"/>
      <c r="H170" s="124">
        <v>4.21</v>
      </c>
      <c r="I170" s="124">
        <v>2.8645E-2</v>
      </c>
    </row>
    <row r="171" spans="1:9" s="131" customFormat="1" ht="25.5" x14ac:dyDescent="0.25">
      <c r="A171" s="139" t="s">
        <v>2660</v>
      </c>
      <c r="B171" s="128" t="s">
        <v>2454</v>
      </c>
      <c r="C171" s="127" t="s">
        <v>2</v>
      </c>
      <c r="D171" s="32" t="s">
        <v>2661</v>
      </c>
      <c r="E171" s="32">
        <v>100</v>
      </c>
      <c r="F171" s="32">
        <v>100</v>
      </c>
      <c r="G171" s="32"/>
      <c r="H171" s="129">
        <f t="shared" ref="H171:I171" si="11">SUM(H164:H170)</f>
        <v>21.739000000000001</v>
      </c>
      <c r="I171" s="129">
        <f t="shared" si="11"/>
        <v>7.4609999999999996E-2</v>
      </c>
    </row>
    <row r="172" spans="1:9" s="131" customFormat="1" ht="63.75" x14ac:dyDescent="0.25">
      <c r="A172" s="127" t="s">
        <v>258</v>
      </c>
      <c r="B172" s="128" t="s">
        <v>259</v>
      </c>
      <c r="C172" s="127" t="s">
        <v>2</v>
      </c>
      <c r="D172" s="32" t="s">
        <v>2662</v>
      </c>
      <c r="E172" s="32">
        <v>100</v>
      </c>
      <c r="F172" s="32">
        <v>6000</v>
      </c>
      <c r="G172" s="32"/>
      <c r="H172" s="130">
        <v>19001.307000000001</v>
      </c>
      <c r="I172" s="130">
        <v>11.628295</v>
      </c>
    </row>
    <row r="173" spans="1:9" x14ac:dyDescent="0.25">
      <c r="A173" s="121" t="s">
        <v>262</v>
      </c>
      <c r="B173" s="122" t="s">
        <v>263</v>
      </c>
      <c r="C173" s="121" t="s">
        <v>2</v>
      </c>
      <c r="D173" s="27">
        <v>19.3</v>
      </c>
      <c r="E173" s="123"/>
      <c r="F173" s="123"/>
      <c r="G173" s="123"/>
      <c r="H173" s="124"/>
      <c r="I173" s="124"/>
    </row>
    <row r="174" spans="1:9" x14ac:dyDescent="0.25">
      <c r="A174" s="121" t="s">
        <v>264</v>
      </c>
      <c r="B174" s="122" t="s">
        <v>265</v>
      </c>
      <c r="C174" s="121" t="s">
        <v>2</v>
      </c>
      <c r="D174" s="27">
        <v>48.6</v>
      </c>
      <c r="E174" s="123"/>
      <c r="F174" s="123"/>
      <c r="G174" s="123"/>
      <c r="H174" s="124">
        <v>0</v>
      </c>
      <c r="I174" s="124">
        <v>0</v>
      </c>
    </row>
    <row r="175" spans="1:9" x14ac:dyDescent="0.25">
      <c r="A175" s="121" t="s">
        <v>266</v>
      </c>
      <c r="B175" s="122" t="s">
        <v>267</v>
      </c>
      <c r="C175" s="121" t="s">
        <v>2</v>
      </c>
      <c r="D175" s="27">
        <v>49.5</v>
      </c>
      <c r="E175" s="123"/>
      <c r="F175" s="123"/>
      <c r="G175" s="123"/>
      <c r="H175" s="124"/>
      <c r="I175" s="124"/>
    </row>
    <row r="176" spans="1:9" x14ac:dyDescent="0.25">
      <c r="A176" s="121" t="s">
        <v>268</v>
      </c>
      <c r="B176" s="122" t="s">
        <v>269</v>
      </c>
      <c r="C176" s="121" t="s">
        <v>2</v>
      </c>
      <c r="D176" s="27">
        <v>49.5</v>
      </c>
      <c r="E176" s="123"/>
      <c r="F176" s="123"/>
      <c r="G176" s="123"/>
      <c r="H176" s="124"/>
      <c r="I176" s="124"/>
    </row>
    <row r="177" spans="1:9" ht="13.5" customHeight="1" x14ac:dyDescent="0.25">
      <c r="A177" s="121" t="s">
        <v>272</v>
      </c>
      <c r="B177" s="122" t="s">
        <v>273</v>
      </c>
      <c r="C177" s="121" t="s">
        <v>2</v>
      </c>
      <c r="D177" s="27">
        <v>49.5</v>
      </c>
      <c r="E177" s="123"/>
      <c r="F177" s="123"/>
      <c r="G177" s="123"/>
      <c r="H177" s="124"/>
      <c r="I177" s="124"/>
    </row>
    <row r="178" spans="1:9" ht="13.5" customHeight="1" x14ac:dyDescent="0.25">
      <c r="A178" s="121" t="s">
        <v>276</v>
      </c>
      <c r="B178" s="122" t="s">
        <v>277</v>
      </c>
      <c r="C178" s="121" t="s">
        <v>2</v>
      </c>
      <c r="D178" s="27">
        <v>19.5</v>
      </c>
      <c r="E178" s="123"/>
      <c r="F178" s="123"/>
      <c r="G178" s="123"/>
      <c r="H178" s="124">
        <v>0</v>
      </c>
      <c r="I178" s="124">
        <v>0</v>
      </c>
    </row>
    <row r="179" spans="1:9" ht="13.5" customHeight="1" x14ac:dyDescent="0.25">
      <c r="A179" s="121" t="s">
        <v>280</v>
      </c>
      <c r="B179" s="122" t="s">
        <v>281</v>
      </c>
      <c r="C179" s="121" t="s">
        <v>2</v>
      </c>
      <c r="D179" s="27">
        <v>19.5</v>
      </c>
      <c r="E179" s="123"/>
      <c r="F179" s="123"/>
      <c r="G179" s="123"/>
      <c r="H179" s="124">
        <v>0</v>
      </c>
      <c r="I179" s="124">
        <v>0</v>
      </c>
    </row>
    <row r="180" spans="1:9" ht="13.5" customHeight="1" x14ac:dyDescent="0.25">
      <c r="A180" s="121" t="s">
        <v>282</v>
      </c>
      <c r="B180" s="122" t="s">
        <v>283</v>
      </c>
      <c r="C180" s="121" t="s">
        <v>2</v>
      </c>
      <c r="D180" s="27">
        <v>19.5</v>
      </c>
      <c r="E180" s="123"/>
      <c r="F180" s="123"/>
      <c r="G180" s="123"/>
      <c r="H180" s="124">
        <v>39</v>
      </c>
      <c r="I180" s="124">
        <v>1.6538000000000001E-2</v>
      </c>
    </row>
    <row r="181" spans="1:9" ht="13.5" customHeight="1" x14ac:dyDescent="0.25">
      <c r="A181" s="121" t="s">
        <v>284</v>
      </c>
      <c r="B181" s="122" t="s">
        <v>285</v>
      </c>
      <c r="C181" s="121" t="s">
        <v>2</v>
      </c>
      <c r="D181" s="27">
        <v>19.5</v>
      </c>
      <c r="E181" s="123"/>
      <c r="F181" s="123"/>
      <c r="G181" s="123"/>
      <c r="H181" s="124">
        <v>0</v>
      </c>
      <c r="I181" s="124">
        <v>0</v>
      </c>
    </row>
    <row r="182" spans="1:9" ht="13.5" customHeight="1" x14ac:dyDescent="0.25">
      <c r="A182" s="121" t="s">
        <v>288</v>
      </c>
      <c r="B182" s="122" t="s">
        <v>289</v>
      </c>
      <c r="C182" s="121" t="s">
        <v>2</v>
      </c>
      <c r="D182" s="27">
        <v>36.9</v>
      </c>
      <c r="E182" s="123"/>
      <c r="F182" s="123"/>
      <c r="G182" s="123"/>
      <c r="H182" s="124">
        <v>22</v>
      </c>
      <c r="I182" s="124">
        <v>7.0400000000000003E-3</v>
      </c>
    </row>
    <row r="183" spans="1:9" ht="13.5" customHeight="1" x14ac:dyDescent="0.25">
      <c r="A183" s="121" t="s">
        <v>296</v>
      </c>
      <c r="B183" s="122" t="s">
        <v>297</v>
      </c>
      <c r="C183" s="121" t="s">
        <v>2</v>
      </c>
      <c r="D183" s="27">
        <v>29.7</v>
      </c>
      <c r="E183" s="123"/>
      <c r="F183" s="123"/>
      <c r="G183" s="123"/>
      <c r="H183" s="124"/>
      <c r="I183" s="124"/>
    </row>
    <row r="184" spans="1:9" ht="13.5" customHeight="1" x14ac:dyDescent="0.25">
      <c r="A184" s="121" t="s">
        <v>2663</v>
      </c>
      <c r="B184" s="122" t="s">
        <v>2664</v>
      </c>
      <c r="C184" s="121" t="s">
        <v>2</v>
      </c>
      <c r="D184" s="27">
        <v>19.5</v>
      </c>
      <c r="E184" s="123"/>
      <c r="F184" s="123"/>
      <c r="G184" s="123"/>
      <c r="H184" s="124">
        <v>0</v>
      </c>
      <c r="I184" s="124">
        <v>0</v>
      </c>
    </row>
    <row r="185" spans="1:9" ht="13.5" customHeight="1" x14ac:dyDescent="0.25">
      <c r="A185" s="121" t="s">
        <v>306</v>
      </c>
      <c r="B185" s="122" t="s">
        <v>307</v>
      </c>
      <c r="C185" s="121" t="s">
        <v>2</v>
      </c>
      <c r="D185" s="27">
        <v>19.5</v>
      </c>
      <c r="E185" s="123"/>
      <c r="F185" s="123"/>
      <c r="G185" s="123"/>
      <c r="H185" s="124"/>
      <c r="I185" s="124"/>
    </row>
    <row r="186" spans="1:9" s="137" customFormat="1" ht="13.5" customHeight="1" x14ac:dyDescent="0.25">
      <c r="A186" s="132" t="s">
        <v>310</v>
      </c>
      <c r="B186" s="133" t="s">
        <v>2665</v>
      </c>
      <c r="C186" s="134" t="s">
        <v>2</v>
      </c>
      <c r="D186" s="141" t="s">
        <v>2666</v>
      </c>
      <c r="E186" s="141" t="s">
        <v>2667</v>
      </c>
      <c r="F186" s="141">
        <v>100</v>
      </c>
      <c r="G186" s="141"/>
      <c r="H186" s="138"/>
      <c r="I186" s="138"/>
    </row>
    <row r="187" spans="1:9" ht="13.5" customHeight="1" x14ac:dyDescent="0.25">
      <c r="A187" s="121" t="s">
        <v>316</v>
      </c>
      <c r="B187" s="122" t="s">
        <v>317</v>
      </c>
      <c r="C187" s="121" t="s">
        <v>2</v>
      </c>
      <c r="D187" s="27">
        <v>19.5</v>
      </c>
      <c r="E187" s="123"/>
      <c r="F187" s="123"/>
      <c r="G187" s="123"/>
      <c r="H187" s="124">
        <v>4.0000000000000001E-3</v>
      </c>
      <c r="I187" s="124">
        <v>4.3759999999999997E-3</v>
      </c>
    </row>
    <row r="188" spans="1:9" ht="13.5" customHeight="1" x14ac:dyDescent="0.25">
      <c r="A188" s="121" t="s">
        <v>320</v>
      </c>
      <c r="B188" s="122" t="s">
        <v>321</v>
      </c>
      <c r="C188" s="121" t="s">
        <v>2</v>
      </c>
      <c r="D188" s="27">
        <v>19.5</v>
      </c>
      <c r="E188" s="123"/>
      <c r="F188" s="123"/>
      <c r="G188" s="123"/>
      <c r="H188" s="124">
        <v>0</v>
      </c>
      <c r="I188" s="124">
        <v>0</v>
      </c>
    </row>
    <row r="189" spans="1:9" ht="13.5" customHeight="1" x14ac:dyDescent="0.25">
      <c r="A189" s="121" t="s">
        <v>332</v>
      </c>
      <c r="B189" s="122" t="s">
        <v>333</v>
      </c>
      <c r="C189" s="121" t="s">
        <v>2</v>
      </c>
      <c r="D189" s="27">
        <v>19.5</v>
      </c>
      <c r="E189" s="123"/>
      <c r="F189" s="123"/>
      <c r="G189" s="123"/>
      <c r="H189" s="124"/>
      <c r="I189" s="124"/>
    </row>
    <row r="190" spans="1:9" ht="13.5" customHeight="1" x14ac:dyDescent="0.25">
      <c r="A190" s="121" t="s">
        <v>336</v>
      </c>
      <c r="B190" s="122" t="s">
        <v>337</v>
      </c>
      <c r="C190" s="121" t="s">
        <v>2</v>
      </c>
      <c r="D190" s="27">
        <v>19.5</v>
      </c>
      <c r="E190" s="123"/>
      <c r="F190" s="123"/>
      <c r="G190" s="123"/>
      <c r="H190" s="124"/>
      <c r="I190" s="124"/>
    </row>
    <row r="191" spans="1:9" ht="13.5" customHeight="1" x14ac:dyDescent="0.25">
      <c r="A191" s="121" t="s">
        <v>346</v>
      </c>
      <c r="B191" s="122" t="s">
        <v>347</v>
      </c>
      <c r="C191" s="121" t="s">
        <v>2</v>
      </c>
      <c r="D191" s="27">
        <v>19.5</v>
      </c>
      <c r="E191" s="123"/>
      <c r="F191" s="123"/>
      <c r="G191" s="123"/>
      <c r="H191" s="124"/>
      <c r="I191" s="124"/>
    </row>
    <row r="192" spans="1:9" ht="13.5" customHeight="1" x14ac:dyDescent="0.25">
      <c r="A192" s="121" t="s">
        <v>350</v>
      </c>
      <c r="B192" s="122" t="s">
        <v>351</v>
      </c>
      <c r="C192" s="121" t="s">
        <v>2</v>
      </c>
      <c r="D192" s="27">
        <v>19.5</v>
      </c>
      <c r="E192" s="123"/>
      <c r="F192" s="123"/>
      <c r="G192" s="123"/>
      <c r="H192" s="124">
        <v>85.292000000000002</v>
      </c>
      <c r="I192" s="124">
        <v>6.6245999999999999E-2</v>
      </c>
    </row>
    <row r="193" spans="1:9" s="137" customFormat="1" ht="13.5" customHeight="1" x14ac:dyDescent="0.25">
      <c r="A193" s="134" t="s">
        <v>352</v>
      </c>
      <c r="B193" s="133" t="s">
        <v>353</v>
      </c>
      <c r="C193" s="134" t="s">
        <v>2</v>
      </c>
      <c r="D193" s="76">
        <v>19.5</v>
      </c>
      <c r="E193" s="76" t="s">
        <v>2668</v>
      </c>
      <c r="F193" s="76">
        <v>100</v>
      </c>
      <c r="G193" s="76"/>
      <c r="H193" s="138">
        <v>172.9</v>
      </c>
      <c r="I193" s="138">
        <v>0.12581300000000001</v>
      </c>
    </row>
    <row r="194" spans="1:9" ht="13.5" customHeight="1" x14ac:dyDescent="0.25">
      <c r="A194" s="121" t="s">
        <v>372</v>
      </c>
      <c r="B194" s="122" t="s">
        <v>373</v>
      </c>
      <c r="C194" s="121" t="s">
        <v>2</v>
      </c>
      <c r="D194" s="27">
        <v>19.5</v>
      </c>
      <c r="E194" s="123"/>
      <c r="F194" s="123"/>
      <c r="G194" s="123"/>
      <c r="H194" s="124">
        <v>109.718</v>
      </c>
      <c r="I194" s="124">
        <v>0.110411</v>
      </c>
    </row>
    <row r="195" spans="1:9" ht="13.5" customHeight="1" x14ac:dyDescent="0.25">
      <c r="A195" s="121" t="s">
        <v>374</v>
      </c>
      <c r="B195" s="122" t="s">
        <v>375</v>
      </c>
      <c r="C195" s="121" t="s">
        <v>2</v>
      </c>
      <c r="D195" s="27">
        <v>19.5</v>
      </c>
      <c r="E195" s="123"/>
      <c r="F195" s="123"/>
      <c r="G195" s="123"/>
      <c r="H195" s="124">
        <v>0</v>
      </c>
      <c r="I195" s="124">
        <v>0</v>
      </c>
    </row>
    <row r="196" spans="1:9" ht="13.5" customHeight="1" x14ac:dyDescent="0.25">
      <c r="A196" s="121" t="s">
        <v>407</v>
      </c>
      <c r="B196" s="122" t="s">
        <v>408</v>
      </c>
      <c r="C196" s="121" t="s">
        <v>2</v>
      </c>
      <c r="D196" s="27">
        <v>19.5</v>
      </c>
      <c r="E196" s="123"/>
      <c r="F196" s="123"/>
      <c r="G196" s="123"/>
      <c r="H196" s="124">
        <v>159.654</v>
      </c>
      <c r="I196" s="124">
        <v>0.91117099999999995</v>
      </c>
    </row>
    <row r="197" spans="1:9" ht="13.5" customHeight="1" x14ac:dyDescent="0.25">
      <c r="A197" s="121" t="s">
        <v>411</v>
      </c>
      <c r="B197" s="122" t="s">
        <v>412</v>
      </c>
      <c r="C197" s="121" t="s">
        <v>2</v>
      </c>
      <c r="D197" s="27">
        <v>19.3</v>
      </c>
      <c r="E197" s="123"/>
      <c r="F197" s="123"/>
      <c r="G197" s="123"/>
      <c r="H197" s="124">
        <v>572.99599999999998</v>
      </c>
      <c r="I197" s="124">
        <v>0.15936800000000001</v>
      </c>
    </row>
    <row r="198" spans="1:9" ht="13.5" customHeight="1" x14ac:dyDescent="0.25">
      <c r="A198" s="121" t="s">
        <v>431</v>
      </c>
      <c r="B198" s="122" t="s">
        <v>432</v>
      </c>
      <c r="C198" s="121" t="s">
        <v>2</v>
      </c>
      <c r="D198" s="27" t="s">
        <v>2669</v>
      </c>
      <c r="E198" s="123"/>
      <c r="F198" s="123"/>
      <c r="G198" s="123"/>
      <c r="H198" s="124">
        <v>5.0000000000000001E-3</v>
      </c>
      <c r="I198" s="124">
        <v>8.1000000000000004E-5</v>
      </c>
    </row>
    <row r="199" spans="1:9" ht="13.5" customHeight="1" x14ac:dyDescent="0.25">
      <c r="A199" s="121" t="s">
        <v>433</v>
      </c>
      <c r="B199" s="122" t="s">
        <v>434</v>
      </c>
      <c r="C199" s="121" t="s">
        <v>2</v>
      </c>
      <c r="D199" s="27" t="s">
        <v>2669</v>
      </c>
      <c r="E199" s="123"/>
      <c r="F199" s="123"/>
      <c r="G199" s="123"/>
      <c r="H199" s="124">
        <v>8</v>
      </c>
      <c r="I199" s="124">
        <v>2.0400000000000001E-2</v>
      </c>
    </row>
    <row r="200" spans="1:9" ht="13.5" customHeight="1" x14ac:dyDescent="0.25">
      <c r="A200" s="121" t="s">
        <v>451</v>
      </c>
      <c r="B200" s="122" t="s">
        <v>452</v>
      </c>
      <c r="C200" s="121" t="s">
        <v>2</v>
      </c>
      <c r="D200" s="27">
        <v>43.2</v>
      </c>
      <c r="E200" s="123"/>
      <c r="F200" s="123"/>
      <c r="G200" s="123"/>
      <c r="H200" s="124">
        <v>51.48</v>
      </c>
      <c r="I200" s="124">
        <v>0.37036000000000002</v>
      </c>
    </row>
    <row r="201" spans="1:9" ht="13.5" customHeight="1" x14ac:dyDescent="0.25">
      <c r="A201" s="121" t="s">
        <v>455</v>
      </c>
      <c r="B201" s="122" t="s">
        <v>456</v>
      </c>
      <c r="C201" s="121" t="s">
        <v>2</v>
      </c>
      <c r="D201" s="27">
        <v>43.2</v>
      </c>
      <c r="E201" s="123"/>
      <c r="F201" s="123"/>
      <c r="G201" s="123"/>
      <c r="H201" s="124">
        <v>907.78599999999994</v>
      </c>
      <c r="I201" s="124">
        <v>6.434291</v>
      </c>
    </row>
    <row r="202" spans="1:9" ht="13.5" customHeight="1" x14ac:dyDescent="0.25">
      <c r="A202" s="121" t="s">
        <v>459</v>
      </c>
      <c r="B202" s="122" t="s">
        <v>460</v>
      </c>
      <c r="C202" s="121" t="s">
        <v>2</v>
      </c>
      <c r="D202" s="27">
        <v>43.2</v>
      </c>
      <c r="E202" s="123"/>
      <c r="F202" s="123"/>
      <c r="G202" s="123"/>
      <c r="H202" s="124">
        <v>567.36</v>
      </c>
      <c r="I202" s="124">
        <v>2.480451</v>
      </c>
    </row>
    <row r="203" spans="1:9" ht="13.5" customHeight="1" x14ac:dyDescent="0.25">
      <c r="A203" s="121" t="s">
        <v>461</v>
      </c>
      <c r="B203" s="122" t="s">
        <v>462</v>
      </c>
      <c r="C203" s="121" t="s">
        <v>2</v>
      </c>
      <c r="D203" s="27">
        <v>43.2</v>
      </c>
      <c r="E203" s="123"/>
      <c r="F203" s="123"/>
      <c r="G203" s="123"/>
      <c r="H203" s="124">
        <v>22.2</v>
      </c>
      <c r="I203" s="124">
        <v>7.4554999999999996E-2</v>
      </c>
    </row>
    <row r="204" spans="1:9" ht="13.5" customHeight="1" x14ac:dyDescent="0.25">
      <c r="A204" s="121" t="s">
        <v>483</v>
      </c>
      <c r="B204" s="122" t="s">
        <v>484</v>
      </c>
      <c r="C204" s="121" t="s">
        <v>2</v>
      </c>
      <c r="D204" s="27">
        <v>58.5</v>
      </c>
      <c r="E204" s="123"/>
      <c r="F204" s="123"/>
      <c r="G204" s="123"/>
      <c r="H204" s="124">
        <v>0</v>
      </c>
      <c r="I204" s="124">
        <v>0</v>
      </c>
    </row>
    <row r="205" spans="1:9" ht="13.5" customHeight="1" x14ac:dyDescent="0.25">
      <c r="A205" s="121" t="s">
        <v>485</v>
      </c>
      <c r="B205" s="122" t="s">
        <v>486</v>
      </c>
      <c r="C205" s="121" t="s">
        <v>2</v>
      </c>
      <c r="D205" s="27">
        <v>45</v>
      </c>
      <c r="E205" s="123"/>
      <c r="F205" s="123"/>
      <c r="G205" s="123"/>
      <c r="H205" s="124"/>
      <c r="I205" s="124"/>
    </row>
    <row r="206" spans="1:9" ht="13.5" customHeight="1" x14ac:dyDescent="0.25">
      <c r="A206" s="121" t="s">
        <v>487</v>
      </c>
      <c r="B206" s="122" t="s">
        <v>488</v>
      </c>
      <c r="C206" s="121" t="s">
        <v>2</v>
      </c>
      <c r="D206" s="27">
        <v>45</v>
      </c>
      <c r="E206" s="123"/>
      <c r="F206" s="123"/>
      <c r="G206" s="123"/>
      <c r="H206" s="124">
        <v>9.6039999999999992</v>
      </c>
      <c r="I206" s="124">
        <v>6.5649999999999997E-3</v>
      </c>
    </row>
    <row r="207" spans="1:9" ht="13.5" customHeight="1" x14ac:dyDescent="0.25">
      <c r="A207" s="121" t="s">
        <v>489</v>
      </c>
      <c r="B207" s="122" t="s">
        <v>490</v>
      </c>
      <c r="C207" s="121" t="s">
        <v>2</v>
      </c>
      <c r="D207" s="27">
        <v>54</v>
      </c>
      <c r="E207" s="123"/>
      <c r="F207" s="123"/>
      <c r="G207" s="123"/>
      <c r="H207" s="124"/>
      <c r="I207" s="124"/>
    </row>
    <row r="208" spans="1:9" ht="13.5" customHeight="1" x14ac:dyDescent="0.25">
      <c r="A208" s="121" t="s">
        <v>491</v>
      </c>
      <c r="B208" s="122" t="s">
        <v>492</v>
      </c>
      <c r="C208" s="121" t="s">
        <v>2</v>
      </c>
      <c r="D208" s="27">
        <v>54</v>
      </c>
      <c r="E208" s="123"/>
      <c r="F208" s="123"/>
      <c r="G208" s="123"/>
      <c r="H208" s="124"/>
      <c r="I208" s="124"/>
    </row>
    <row r="209" spans="1:9" ht="13.5" customHeight="1" x14ac:dyDescent="0.25">
      <c r="A209" s="121" t="s">
        <v>495</v>
      </c>
      <c r="B209" s="122" t="s">
        <v>496</v>
      </c>
      <c r="C209" s="121" t="s">
        <v>2</v>
      </c>
      <c r="D209" s="27">
        <v>54</v>
      </c>
      <c r="E209" s="123"/>
      <c r="F209" s="123"/>
      <c r="G209" s="123"/>
      <c r="H209" s="124"/>
      <c r="I209" s="124"/>
    </row>
    <row r="210" spans="1:9" ht="13.5" customHeight="1" x14ac:dyDescent="0.25">
      <c r="A210" s="121" t="s">
        <v>501</v>
      </c>
      <c r="B210" s="122" t="s">
        <v>502</v>
      </c>
      <c r="C210" s="121" t="s">
        <v>2</v>
      </c>
      <c r="D210" s="27">
        <v>54</v>
      </c>
      <c r="E210" s="123"/>
      <c r="F210" s="123"/>
      <c r="G210" s="123"/>
      <c r="H210" s="124">
        <v>83.006</v>
      </c>
      <c r="I210" s="124">
        <v>6.1327E-2</v>
      </c>
    </row>
    <row r="211" spans="1:9" ht="13.5" customHeight="1" x14ac:dyDescent="0.25">
      <c r="A211" s="121" t="s">
        <v>506</v>
      </c>
      <c r="B211" s="122" t="s">
        <v>507</v>
      </c>
      <c r="C211" s="121" t="s">
        <v>2</v>
      </c>
      <c r="D211" s="27">
        <v>54.9</v>
      </c>
      <c r="E211" s="123"/>
      <c r="F211" s="123"/>
      <c r="G211" s="123"/>
      <c r="H211" s="124"/>
      <c r="I211" s="124"/>
    </row>
    <row r="212" spans="1:9" ht="13.5" customHeight="1" x14ac:dyDescent="0.25">
      <c r="A212" s="121" t="s">
        <v>516</v>
      </c>
      <c r="B212" s="122" t="s">
        <v>517</v>
      </c>
      <c r="C212" s="121" t="s">
        <v>2</v>
      </c>
      <c r="D212" s="27">
        <v>86.4</v>
      </c>
      <c r="E212" s="123"/>
      <c r="F212" s="123"/>
      <c r="G212" s="123"/>
      <c r="H212" s="124">
        <v>0</v>
      </c>
      <c r="I212" s="124">
        <v>0</v>
      </c>
    </row>
    <row r="213" spans="1:9" ht="13.5" customHeight="1" x14ac:dyDescent="0.25">
      <c r="A213" s="121" t="s">
        <v>518</v>
      </c>
      <c r="B213" s="122" t="s">
        <v>519</v>
      </c>
      <c r="C213" s="121" t="s">
        <v>2</v>
      </c>
      <c r="D213" s="27">
        <v>86.4</v>
      </c>
      <c r="E213" s="123"/>
      <c r="F213" s="123"/>
      <c r="G213" s="123"/>
      <c r="H213" s="124"/>
      <c r="I213" s="124"/>
    </row>
    <row r="214" spans="1:9" s="131" customFormat="1" ht="13.5" customHeight="1" x14ac:dyDescent="0.25">
      <c r="A214" s="127" t="s">
        <v>522</v>
      </c>
      <c r="B214" s="128" t="s">
        <v>523</v>
      </c>
      <c r="C214" s="127" t="s">
        <v>2</v>
      </c>
      <c r="D214" s="32">
        <v>60.3</v>
      </c>
      <c r="E214" s="32">
        <v>100</v>
      </c>
      <c r="F214" s="32">
        <v>1750</v>
      </c>
      <c r="G214" s="32"/>
      <c r="H214" s="130">
        <v>1526.0630000000001</v>
      </c>
      <c r="I214" s="130">
        <v>1.3030729999999999</v>
      </c>
    </row>
    <row r="215" spans="1:9" s="137" customFormat="1" ht="13.5" customHeight="1" x14ac:dyDescent="0.25">
      <c r="A215" s="134" t="s">
        <v>526</v>
      </c>
      <c r="B215" s="133" t="s">
        <v>527</v>
      </c>
      <c r="C215" s="134" t="s">
        <v>2</v>
      </c>
      <c r="D215" s="76">
        <v>60.3</v>
      </c>
      <c r="E215" s="76" t="s">
        <v>2608</v>
      </c>
      <c r="F215" s="76">
        <v>500</v>
      </c>
      <c r="G215" s="76"/>
      <c r="H215" s="138">
        <v>37.840000000000003</v>
      </c>
      <c r="I215" s="138">
        <v>1.2043E-2</v>
      </c>
    </row>
    <row r="216" spans="1:9" ht="13.5" customHeight="1" x14ac:dyDescent="0.25">
      <c r="A216" s="121" t="s">
        <v>530</v>
      </c>
      <c r="B216" s="122" t="s">
        <v>531</v>
      </c>
      <c r="C216" s="121" t="s">
        <v>2</v>
      </c>
      <c r="D216" s="27">
        <v>55.8</v>
      </c>
      <c r="E216" s="123"/>
      <c r="F216" s="123"/>
      <c r="G216" s="123"/>
      <c r="H216" s="124">
        <v>0</v>
      </c>
      <c r="I216" s="124">
        <v>0</v>
      </c>
    </row>
    <row r="217" spans="1:9" ht="13.5" customHeight="1" x14ac:dyDescent="0.25">
      <c r="A217" s="121" t="s">
        <v>534</v>
      </c>
      <c r="B217" s="122" t="s">
        <v>535</v>
      </c>
      <c r="C217" s="121" t="s">
        <v>2</v>
      </c>
      <c r="D217" s="27">
        <v>55.8</v>
      </c>
      <c r="E217" s="123"/>
      <c r="F217" s="123"/>
      <c r="G217" s="123"/>
      <c r="H217" s="124">
        <v>0</v>
      </c>
      <c r="I217" s="124">
        <v>0</v>
      </c>
    </row>
    <row r="218" spans="1:9" ht="13.5" customHeight="1" x14ac:dyDescent="0.25">
      <c r="A218" s="121" t="s">
        <v>536</v>
      </c>
      <c r="B218" s="122" t="s">
        <v>537</v>
      </c>
      <c r="C218" s="121" t="s">
        <v>2</v>
      </c>
      <c r="D218" s="27">
        <v>55.8</v>
      </c>
      <c r="E218" s="27">
        <v>100</v>
      </c>
      <c r="F218" s="27">
        <v>1000</v>
      </c>
      <c r="G218" s="27"/>
      <c r="H218" s="124">
        <v>31.811</v>
      </c>
      <c r="I218" s="124">
        <v>9.3200000000000002E-3</v>
      </c>
    </row>
    <row r="219" spans="1:9" ht="13.5" customHeight="1" x14ac:dyDescent="0.25">
      <c r="A219" s="121" t="s">
        <v>538</v>
      </c>
      <c r="B219" s="122" t="s">
        <v>539</v>
      </c>
      <c r="C219" s="121" t="s">
        <v>2</v>
      </c>
      <c r="D219" s="27">
        <v>55.8</v>
      </c>
      <c r="E219" s="27">
        <v>100</v>
      </c>
      <c r="F219" s="27">
        <v>1000</v>
      </c>
      <c r="G219" s="27"/>
      <c r="H219" s="124"/>
      <c r="I219" s="124"/>
    </row>
    <row r="220" spans="1:9" s="131" customFormat="1" ht="25.5" x14ac:dyDescent="0.25">
      <c r="A220" s="139" t="s">
        <v>2670</v>
      </c>
      <c r="B220" s="128" t="s">
        <v>2671</v>
      </c>
      <c r="C220" s="127" t="s">
        <v>2</v>
      </c>
      <c r="D220" s="32">
        <v>55.8</v>
      </c>
      <c r="E220" s="32">
        <v>100</v>
      </c>
      <c r="F220" s="32">
        <v>1000</v>
      </c>
      <c r="G220" s="32" t="s">
        <v>2672</v>
      </c>
      <c r="H220" s="129">
        <v>31.811</v>
      </c>
      <c r="I220" s="129">
        <v>9.3200000000000002E-3</v>
      </c>
    </row>
    <row r="221" spans="1:9" ht="13.5" customHeight="1" x14ac:dyDescent="0.25">
      <c r="A221" s="121" t="s">
        <v>540</v>
      </c>
      <c r="B221" s="122" t="s">
        <v>541</v>
      </c>
      <c r="C221" s="121" t="s">
        <v>2</v>
      </c>
      <c r="D221" s="27">
        <v>55.8</v>
      </c>
      <c r="E221" s="123"/>
      <c r="F221" s="123"/>
      <c r="G221" s="123"/>
      <c r="H221" s="124"/>
      <c r="I221" s="124"/>
    </row>
    <row r="222" spans="1:9" ht="13.5" customHeight="1" x14ac:dyDescent="0.25">
      <c r="A222" s="121" t="s">
        <v>542</v>
      </c>
      <c r="B222" s="122" t="s">
        <v>543</v>
      </c>
      <c r="C222" s="121" t="s">
        <v>2</v>
      </c>
      <c r="D222" s="27">
        <v>55.8</v>
      </c>
      <c r="E222" s="123"/>
      <c r="F222" s="123"/>
      <c r="G222" s="123"/>
      <c r="H222" s="124">
        <v>2.3039999999999998</v>
      </c>
      <c r="I222" s="124">
        <v>5.7650000000000002E-3</v>
      </c>
    </row>
    <row r="223" spans="1:9" ht="13.5" customHeight="1" x14ac:dyDescent="0.25">
      <c r="A223" s="121" t="s">
        <v>2673</v>
      </c>
      <c r="B223" s="122" t="s">
        <v>2674</v>
      </c>
      <c r="C223" s="121" t="s">
        <v>2</v>
      </c>
      <c r="D223" s="27">
        <v>50</v>
      </c>
      <c r="E223" s="123"/>
      <c r="F223" s="123"/>
      <c r="G223" s="123"/>
      <c r="H223" s="124">
        <v>2.8889999999999998</v>
      </c>
      <c r="I223" s="124">
        <v>1.1561999999999999E-2</v>
      </c>
    </row>
    <row r="224" spans="1:9" ht="13.5" customHeight="1" x14ac:dyDescent="0.25">
      <c r="A224" s="121" t="s">
        <v>2675</v>
      </c>
      <c r="B224" s="122" t="s">
        <v>2676</v>
      </c>
      <c r="C224" s="121" t="s">
        <v>2</v>
      </c>
      <c r="D224" s="27">
        <v>50</v>
      </c>
      <c r="E224" s="123"/>
      <c r="F224" s="123"/>
      <c r="G224" s="123"/>
      <c r="H224" s="124"/>
      <c r="I224" s="124"/>
    </row>
    <row r="225" spans="1:9" ht="13.5" customHeight="1" x14ac:dyDescent="0.25">
      <c r="A225" s="121" t="s">
        <v>2677</v>
      </c>
      <c r="B225" s="122" t="s">
        <v>2678</v>
      </c>
      <c r="C225" s="121" t="s">
        <v>2</v>
      </c>
      <c r="D225" s="27">
        <v>50</v>
      </c>
      <c r="E225" s="123"/>
      <c r="F225" s="123"/>
      <c r="G225" s="123"/>
      <c r="H225" s="124">
        <v>7.7480000000000002</v>
      </c>
      <c r="I225" s="124">
        <v>3.0948E-2</v>
      </c>
    </row>
    <row r="226" spans="1:9" ht="13.5" customHeight="1" x14ac:dyDescent="0.25">
      <c r="A226" s="121" t="s">
        <v>552</v>
      </c>
      <c r="B226" s="122" t="s">
        <v>553</v>
      </c>
      <c r="C226" s="121" t="s">
        <v>2</v>
      </c>
      <c r="D226" s="27">
        <v>55.8</v>
      </c>
      <c r="E226" s="123"/>
      <c r="F226" s="123"/>
      <c r="G226" s="123"/>
      <c r="H226" s="124">
        <v>85.826999999999998</v>
      </c>
      <c r="I226" s="124">
        <v>4.8653000000000002E-2</v>
      </c>
    </row>
    <row r="227" spans="1:9" ht="13.5" customHeight="1" x14ac:dyDescent="0.25">
      <c r="A227" s="121" t="s">
        <v>554</v>
      </c>
      <c r="B227" s="122" t="s">
        <v>555</v>
      </c>
      <c r="C227" s="121" t="s">
        <v>2</v>
      </c>
      <c r="D227" s="27">
        <v>50</v>
      </c>
      <c r="E227" s="27">
        <v>100</v>
      </c>
      <c r="F227" s="27">
        <v>500</v>
      </c>
      <c r="G227" s="27"/>
      <c r="H227" s="124">
        <v>2.7210000000000001</v>
      </c>
      <c r="I227" s="124">
        <v>2.4350000000000001E-3</v>
      </c>
    </row>
    <row r="228" spans="1:9" s="131" customFormat="1" ht="13.5" customHeight="1" x14ac:dyDescent="0.25">
      <c r="A228" s="127" t="s">
        <v>2104</v>
      </c>
      <c r="B228" s="128" t="s">
        <v>2105</v>
      </c>
      <c r="C228" s="127" t="s">
        <v>2</v>
      </c>
      <c r="D228" s="32">
        <v>50</v>
      </c>
      <c r="E228" s="32">
        <v>100</v>
      </c>
      <c r="F228" s="32">
        <v>1500</v>
      </c>
      <c r="G228" s="32"/>
      <c r="H228" s="129">
        <v>0</v>
      </c>
      <c r="I228" s="129">
        <v>0</v>
      </c>
    </row>
    <row r="229" spans="1:9" ht="13.5" customHeight="1" x14ac:dyDescent="0.25">
      <c r="A229" s="121" t="s">
        <v>556</v>
      </c>
      <c r="B229" s="122" t="s">
        <v>557</v>
      </c>
      <c r="C229" s="121" t="s">
        <v>2</v>
      </c>
      <c r="D229" s="27" t="s">
        <v>2679</v>
      </c>
      <c r="E229" s="27">
        <v>100</v>
      </c>
      <c r="F229" s="27">
        <v>500</v>
      </c>
      <c r="G229" s="27"/>
      <c r="H229" s="124">
        <v>17.093</v>
      </c>
      <c r="I229" s="124">
        <v>1.494E-2</v>
      </c>
    </row>
    <row r="230" spans="1:9" s="131" customFormat="1" ht="13.5" customHeight="1" x14ac:dyDescent="0.25">
      <c r="A230" s="139" t="s">
        <v>2680</v>
      </c>
      <c r="B230" s="128" t="s">
        <v>2454</v>
      </c>
      <c r="C230" s="127"/>
      <c r="D230" s="32" t="s">
        <v>2681</v>
      </c>
      <c r="E230" s="32">
        <v>100</v>
      </c>
      <c r="F230" s="32">
        <v>500</v>
      </c>
      <c r="G230" s="32"/>
      <c r="H230" s="129">
        <f t="shared" ref="H230:I230" si="12">H227+H229</f>
        <v>19.814</v>
      </c>
      <c r="I230" s="129">
        <f t="shared" si="12"/>
        <v>1.7375000000000002E-2</v>
      </c>
    </row>
    <row r="231" spans="1:9" ht="13.5" customHeight="1" x14ac:dyDescent="0.25">
      <c r="A231" s="121" t="s">
        <v>558</v>
      </c>
      <c r="B231" s="122" t="s">
        <v>559</v>
      </c>
      <c r="C231" s="121" t="s">
        <v>2</v>
      </c>
      <c r="D231" s="27">
        <v>37</v>
      </c>
      <c r="E231" s="27" t="s">
        <v>2682</v>
      </c>
      <c r="F231" s="27">
        <v>100</v>
      </c>
      <c r="G231" s="27"/>
      <c r="H231" s="124">
        <v>5.04</v>
      </c>
      <c r="I231" s="124">
        <v>1.821E-2</v>
      </c>
    </row>
    <row r="232" spans="1:9" ht="13.5" customHeight="1" x14ac:dyDescent="0.25">
      <c r="A232" s="121" t="s">
        <v>560</v>
      </c>
      <c r="B232" s="122" t="s">
        <v>561</v>
      </c>
      <c r="C232" s="121" t="s">
        <v>2</v>
      </c>
      <c r="D232" s="27">
        <v>37</v>
      </c>
      <c r="E232" s="27" t="s">
        <v>2682</v>
      </c>
      <c r="F232" s="27">
        <v>100</v>
      </c>
      <c r="G232" s="27"/>
      <c r="H232" s="124">
        <v>0</v>
      </c>
      <c r="I232" s="124">
        <v>0</v>
      </c>
    </row>
    <row r="233" spans="1:9" ht="13.5" customHeight="1" x14ac:dyDescent="0.25">
      <c r="A233" s="121" t="s">
        <v>562</v>
      </c>
      <c r="B233" s="122" t="s">
        <v>563</v>
      </c>
      <c r="C233" s="121" t="s">
        <v>2</v>
      </c>
      <c r="D233" s="27">
        <v>15.4</v>
      </c>
      <c r="E233" s="27" t="s">
        <v>2682</v>
      </c>
      <c r="F233" s="27">
        <v>100</v>
      </c>
      <c r="G233" s="27"/>
      <c r="H233" s="124">
        <v>89.995000000000005</v>
      </c>
      <c r="I233" s="124">
        <v>0.108196</v>
      </c>
    </row>
    <row r="234" spans="1:9" s="137" customFormat="1" ht="13.5" customHeight="1" x14ac:dyDescent="0.25">
      <c r="A234" s="132" t="s">
        <v>2683</v>
      </c>
      <c r="B234" s="133" t="s">
        <v>2454</v>
      </c>
      <c r="C234" s="134" t="s">
        <v>2</v>
      </c>
      <c r="D234" s="76" t="s">
        <v>2684</v>
      </c>
      <c r="E234" s="76" t="s">
        <v>2682</v>
      </c>
      <c r="F234" s="76">
        <v>100</v>
      </c>
      <c r="G234" s="76"/>
      <c r="H234" s="135">
        <f>SUM(H231:H233)</f>
        <v>95.035000000000011</v>
      </c>
      <c r="I234" s="135">
        <f t="shared" ref="I234" si="13">SUM(I231:I233)</f>
        <v>0.12640599999999999</v>
      </c>
    </row>
    <row r="235" spans="1:9" ht="13.5" customHeight="1" x14ac:dyDescent="0.25">
      <c r="A235" s="121" t="s">
        <v>582</v>
      </c>
      <c r="B235" s="122" t="s">
        <v>583</v>
      </c>
      <c r="C235" s="121" t="s">
        <v>2</v>
      </c>
      <c r="D235" s="27">
        <v>15.4</v>
      </c>
      <c r="E235" s="123"/>
      <c r="F235" s="123"/>
      <c r="G235" s="123"/>
      <c r="H235" s="124">
        <v>7</v>
      </c>
      <c r="I235" s="124">
        <v>2.0671999999999999E-2</v>
      </c>
    </row>
    <row r="236" spans="1:9" ht="13.5" customHeight="1" x14ac:dyDescent="0.25">
      <c r="A236" s="121" t="s">
        <v>584</v>
      </c>
      <c r="B236" s="122" t="s">
        <v>585</v>
      </c>
      <c r="C236" s="121" t="s">
        <v>2</v>
      </c>
      <c r="D236" s="27">
        <v>15.4</v>
      </c>
      <c r="E236" s="123"/>
      <c r="F236" s="123"/>
      <c r="G236" s="123"/>
      <c r="H236" s="124">
        <v>162.24</v>
      </c>
      <c r="I236" s="124">
        <v>0.17541200000000001</v>
      </c>
    </row>
    <row r="237" spans="1:9" ht="13.5" customHeight="1" x14ac:dyDescent="0.25">
      <c r="A237" s="121" t="s">
        <v>590</v>
      </c>
      <c r="B237" s="122" t="s">
        <v>591</v>
      </c>
      <c r="C237" s="121" t="s">
        <v>2</v>
      </c>
      <c r="D237" s="27">
        <v>15.4</v>
      </c>
      <c r="E237" s="123"/>
      <c r="F237" s="123"/>
      <c r="G237" s="123"/>
      <c r="H237" s="124">
        <v>102.434</v>
      </c>
      <c r="I237" s="124">
        <v>0.11669599999999999</v>
      </c>
    </row>
    <row r="238" spans="1:9" ht="13.5" customHeight="1" x14ac:dyDescent="0.25">
      <c r="A238" s="121" t="s">
        <v>602</v>
      </c>
      <c r="B238" s="122" t="s">
        <v>603</v>
      </c>
      <c r="C238" s="121" t="s">
        <v>2</v>
      </c>
      <c r="D238" s="27">
        <v>43.2</v>
      </c>
      <c r="E238" s="123"/>
      <c r="F238" s="123"/>
      <c r="G238" s="123"/>
      <c r="H238" s="124">
        <v>0</v>
      </c>
      <c r="I238" s="124">
        <v>0</v>
      </c>
    </row>
    <row r="239" spans="1:9" ht="13.5" customHeight="1" x14ac:dyDescent="0.25">
      <c r="A239" s="121" t="s">
        <v>610</v>
      </c>
      <c r="B239" s="122" t="s">
        <v>611</v>
      </c>
      <c r="C239" s="121" t="s">
        <v>2</v>
      </c>
      <c r="D239" s="27">
        <v>15.4</v>
      </c>
      <c r="E239" s="123"/>
      <c r="F239" s="123"/>
      <c r="G239" s="123"/>
      <c r="H239" s="124">
        <v>23.952000000000002</v>
      </c>
      <c r="I239" s="124">
        <v>0.572384</v>
      </c>
    </row>
    <row r="240" spans="1:9" ht="13.5" customHeight="1" x14ac:dyDescent="0.25">
      <c r="A240" s="121" t="s">
        <v>624</v>
      </c>
      <c r="B240" s="122" t="s">
        <v>625</v>
      </c>
      <c r="C240" s="121" t="s">
        <v>2</v>
      </c>
      <c r="D240" s="27">
        <v>11</v>
      </c>
      <c r="E240" s="123"/>
      <c r="F240" s="123"/>
      <c r="G240" s="123"/>
      <c r="H240" s="124">
        <v>188.67400000000001</v>
      </c>
      <c r="I240" s="124">
        <v>0.54971499999999995</v>
      </c>
    </row>
    <row r="241" spans="1:9" ht="13.5" customHeight="1" x14ac:dyDescent="0.25">
      <c r="A241" s="121" t="s">
        <v>626</v>
      </c>
      <c r="B241" s="122" t="s">
        <v>627</v>
      </c>
      <c r="C241" s="121" t="s">
        <v>2</v>
      </c>
      <c r="D241" s="27">
        <v>11</v>
      </c>
      <c r="E241" s="123"/>
      <c r="F241" s="123"/>
      <c r="G241" s="123"/>
      <c r="H241" s="124">
        <v>0</v>
      </c>
      <c r="I241" s="124">
        <v>0</v>
      </c>
    </row>
    <row r="242" spans="1:9" ht="13.5" customHeight="1" x14ac:dyDescent="0.25">
      <c r="A242" s="121" t="s">
        <v>628</v>
      </c>
      <c r="B242" s="122" t="s">
        <v>629</v>
      </c>
      <c r="C242" s="121" t="s">
        <v>2</v>
      </c>
      <c r="D242" s="27">
        <v>11</v>
      </c>
      <c r="E242" s="123"/>
      <c r="F242" s="123"/>
      <c r="G242" s="123"/>
      <c r="H242" s="124">
        <v>2254.4560000000001</v>
      </c>
      <c r="I242" s="124">
        <v>15.901795</v>
      </c>
    </row>
    <row r="243" spans="1:9" ht="13.5" customHeight="1" x14ac:dyDescent="0.25">
      <c r="A243" s="121" t="s">
        <v>630</v>
      </c>
      <c r="B243" s="122" t="s">
        <v>631</v>
      </c>
      <c r="C243" s="121" t="s">
        <v>2</v>
      </c>
      <c r="D243" s="27">
        <v>11</v>
      </c>
      <c r="E243" s="123"/>
      <c r="F243" s="123"/>
      <c r="G243" s="123"/>
      <c r="H243" s="124">
        <v>28.128</v>
      </c>
      <c r="I243" s="124">
        <v>0.290769</v>
      </c>
    </row>
    <row r="244" spans="1:9" ht="13.5" customHeight="1" x14ac:dyDescent="0.25">
      <c r="A244" s="121" t="s">
        <v>636</v>
      </c>
      <c r="B244" s="122" t="s">
        <v>637</v>
      </c>
      <c r="C244" s="121" t="s">
        <v>2</v>
      </c>
      <c r="D244" s="27">
        <v>145</v>
      </c>
      <c r="E244" s="27" t="s">
        <v>2685</v>
      </c>
      <c r="F244" s="27">
        <v>200</v>
      </c>
      <c r="G244" s="27"/>
      <c r="H244" s="124">
        <v>0.623</v>
      </c>
      <c r="I244" s="124">
        <v>2.5680999999999999E-2</v>
      </c>
    </row>
    <row r="245" spans="1:9" ht="13.5" customHeight="1" x14ac:dyDescent="0.25">
      <c r="A245" s="121" t="s">
        <v>638</v>
      </c>
      <c r="B245" s="122" t="s">
        <v>639</v>
      </c>
      <c r="C245" s="121" t="s">
        <v>2</v>
      </c>
      <c r="D245" s="27">
        <v>145</v>
      </c>
      <c r="E245" s="27" t="s">
        <v>2685</v>
      </c>
      <c r="F245" s="27">
        <v>200</v>
      </c>
      <c r="G245" s="27"/>
      <c r="H245" s="124">
        <v>36.375999999999998</v>
      </c>
      <c r="I245" s="124">
        <v>0.107256</v>
      </c>
    </row>
    <row r="246" spans="1:9" ht="13.5" customHeight="1" x14ac:dyDescent="0.25">
      <c r="A246" s="121" t="s">
        <v>640</v>
      </c>
      <c r="B246" s="122" t="s">
        <v>641</v>
      </c>
      <c r="C246" s="121" t="s">
        <v>2</v>
      </c>
      <c r="D246" s="27">
        <v>145</v>
      </c>
      <c r="E246" s="27" t="s">
        <v>2685</v>
      </c>
      <c r="F246" s="27">
        <v>200</v>
      </c>
      <c r="G246" s="27"/>
      <c r="H246" s="124">
        <v>4.8570000000000002</v>
      </c>
      <c r="I246" s="124">
        <v>7.6176999999999995E-2</v>
      </c>
    </row>
    <row r="247" spans="1:9" ht="13.5" customHeight="1" x14ac:dyDescent="0.25">
      <c r="A247" s="121" t="s">
        <v>642</v>
      </c>
      <c r="B247" s="122" t="s">
        <v>643</v>
      </c>
      <c r="C247" s="121" t="s">
        <v>2</v>
      </c>
      <c r="D247" s="27">
        <v>145</v>
      </c>
      <c r="E247" s="27" t="s">
        <v>2685</v>
      </c>
      <c r="F247" s="27">
        <v>200</v>
      </c>
      <c r="G247" s="27"/>
      <c r="H247" s="124">
        <v>169.143</v>
      </c>
      <c r="I247" s="124">
        <v>0.4778</v>
      </c>
    </row>
    <row r="248" spans="1:9" s="137" customFormat="1" ht="13.5" customHeight="1" x14ac:dyDescent="0.25">
      <c r="A248" s="132" t="s">
        <v>2686</v>
      </c>
      <c r="B248" s="133" t="s">
        <v>2454</v>
      </c>
      <c r="C248" s="76" t="s">
        <v>2</v>
      </c>
      <c r="D248" s="76" t="s">
        <v>2687</v>
      </c>
      <c r="E248" s="76" t="s">
        <v>2685</v>
      </c>
      <c r="F248" s="76">
        <v>200</v>
      </c>
      <c r="G248" s="76"/>
      <c r="H248" s="135">
        <f t="shared" ref="H248:I248" si="14">SUM(H244:H247)</f>
        <v>210.999</v>
      </c>
      <c r="I248" s="135">
        <f t="shared" si="14"/>
        <v>0.68691400000000002</v>
      </c>
    </row>
    <row r="249" spans="1:9" ht="13.5" customHeight="1" x14ac:dyDescent="0.25">
      <c r="A249" s="121" t="s">
        <v>644</v>
      </c>
      <c r="B249" s="122" t="s">
        <v>645</v>
      </c>
      <c r="C249" s="121" t="s">
        <v>2</v>
      </c>
      <c r="D249" s="27">
        <v>30</v>
      </c>
      <c r="E249" s="123"/>
      <c r="F249" s="123"/>
      <c r="G249" s="123"/>
      <c r="H249" s="124">
        <v>21.363</v>
      </c>
      <c r="I249" s="124">
        <v>3.0195E-2</v>
      </c>
    </row>
    <row r="250" spans="1:9" ht="13.5" customHeight="1" x14ac:dyDescent="0.25">
      <c r="A250" s="121" t="s">
        <v>646</v>
      </c>
      <c r="B250" s="122" t="s">
        <v>647</v>
      </c>
      <c r="C250" s="121" t="s">
        <v>2</v>
      </c>
      <c r="D250" s="27">
        <v>30</v>
      </c>
      <c r="E250" s="123"/>
      <c r="F250" s="123"/>
      <c r="G250" s="123"/>
      <c r="H250" s="124">
        <v>1.1160000000000001</v>
      </c>
      <c r="I250" s="124">
        <v>5.4289999999999998E-3</v>
      </c>
    </row>
    <row r="251" spans="1:9" ht="13.5" customHeight="1" x14ac:dyDescent="0.25">
      <c r="A251" s="121" t="s">
        <v>652</v>
      </c>
      <c r="B251" s="122" t="s">
        <v>653</v>
      </c>
      <c r="C251" s="121" t="s">
        <v>2</v>
      </c>
      <c r="D251" s="27" t="s">
        <v>2688</v>
      </c>
      <c r="E251" s="123"/>
      <c r="F251" s="123"/>
      <c r="G251" s="123"/>
      <c r="H251" s="124">
        <v>9.2289999999999992</v>
      </c>
      <c r="I251" s="124">
        <v>3.6705000000000002E-2</v>
      </c>
    </row>
    <row r="252" spans="1:9" ht="13.5" customHeight="1" x14ac:dyDescent="0.25">
      <c r="A252" s="121" t="s">
        <v>680</v>
      </c>
      <c r="B252" s="122" t="s">
        <v>681</v>
      </c>
      <c r="C252" s="121" t="s">
        <v>2</v>
      </c>
      <c r="D252" s="27">
        <v>30</v>
      </c>
      <c r="E252" s="123"/>
      <c r="F252" s="123"/>
      <c r="G252" s="123"/>
      <c r="H252" s="124">
        <v>19.3</v>
      </c>
      <c r="I252" s="124">
        <v>3.9750000000000002E-3</v>
      </c>
    </row>
    <row r="253" spans="1:9" ht="13.5" customHeight="1" x14ac:dyDescent="0.25">
      <c r="A253" s="121" t="s">
        <v>695</v>
      </c>
      <c r="B253" s="122" t="s">
        <v>696</v>
      </c>
      <c r="C253" s="121" t="s">
        <v>2</v>
      </c>
      <c r="D253" s="27">
        <v>30</v>
      </c>
      <c r="E253" s="123"/>
      <c r="F253" s="123"/>
      <c r="G253" s="123"/>
      <c r="H253" s="124">
        <v>4.4999999999999998E-2</v>
      </c>
      <c r="I253" s="124">
        <v>7.1370000000000001E-3</v>
      </c>
    </row>
    <row r="254" spans="1:9" ht="13.5" customHeight="1" x14ac:dyDescent="0.25">
      <c r="A254" s="121" t="s">
        <v>705</v>
      </c>
      <c r="B254" s="122" t="s">
        <v>706</v>
      </c>
      <c r="C254" s="121" t="s">
        <v>2</v>
      </c>
      <c r="D254" s="27">
        <v>30</v>
      </c>
      <c r="E254" s="123"/>
      <c r="F254" s="123"/>
      <c r="G254" s="123"/>
      <c r="H254" s="124">
        <v>4.0119999999999996</v>
      </c>
      <c r="I254" s="124">
        <v>4.3149E-2</v>
      </c>
    </row>
    <row r="255" spans="1:9" ht="13.5" customHeight="1" x14ac:dyDescent="0.25">
      <c r="A255" s="121" t="s">
        <v>719</v>
      </c>
      <c r="B255" s="122" t="s">
        <v>720</v>
      </c>
      <c r="C255" s="121" t="s">
        <v>2</v>
      </c>
      <c r="D255" s="27">
        <v>30</v>
      </c>
      <c r="E255" s="123"/>
      <c r="F255" s="123"/>
      <c r="G255" s="123"/>
      <c r="H255" s="124">
        <v>3.0000000000000001E-3</v>
      </c>
      <c r="I255" s="124">
        <v>1E-4</v>
      </c>
    </row>
    <row r="256" spans="1:9" ht="13.5" customHeight="1" x14ac:dyDescent="0.25">
      <c r="A256" s="142" t="s">
        <v>721</v>
      </c>
      <c r="B256" s="122" t="s">
        <v>722</v>
      </c>
      <c r="C256" s="121" t="s">
        <v>2</v>
      </c>
      <c r="D256" s="27">
        <v>0</v>
      </c>
      <c r="E256" s="27">
        <v>100</v>
      </c>
      <c r="F256" s="27">
        <v>100000</v>
      </c>
      <c r="G256" s="27"/>
      <c r="H256" s="124">
        <v>44.844000000000001</v>
      </c>
      <c r="I256" s="124">
        <v>5.3541999999999999E-2</v>
      </c>
    </row>
    <row r="257" spans="1:9" ht="13.5" customHeight="1" x14ac:dyDescent="0.25">
      <c r="A257" s="142" t="s">
        <v>723</v>
      </c>
      <c r="B257" s="122" t="s">
        <v>724</v>
      </c>
      <c r="C257" s="121" t="s">
        <v>2</v>
      </c>
      <c r="D257" s="27">
        <v>130</v>
      </c>
      <c r="E257" s="27">
        <v>100</v>
      </c>
      <c r="F257" s="27">
        <v>100000</v>
      </c>
      <c r="G257" s="27"/>
      <c r="H257" s="124">
        <v>75145.679000000004</v>
      </c>
      <c r="I257" s="124">
        <v>20.857529</v>
      </c>
    </row>
    <row r="258" spans="1:9" s="131" customFormat="1" ht="25.5" x14ac:dyDescent="0.25">
      <c r="A258" s="127">
        <v>10011900</v>
      </c>
      <c r="B258" s="128" t="s">
        <v>2454</v>
      </c>
      <c r="C258" s="127" t="s">
        <v>2</v>
      </c>
      <c r="D258" s="32" t="s">
        <v>2689</v>
      </c>
      <c r="E258" s="32">
        <v>100</v>
      </c>
      <c r="F258" s="32">
        <v>100000</v>
      </c>
      <c r="G258" s="32" t="s">
        <v>2690</v>
      </c>
      <c r="H258" s="130">
        <v>73227.485000000001</v>
      </c>
      <c r="I258" s="130">
        <v>20.305598</v>
      </c>
    </row>
    <row r="259" spans="1:9" ht="13.5" customHeight="1" x14ac:dyDescent="0.25">
      <c r="A259" s="142" t="s">
        <v>725</v>
      </c>
      <c r="B259" s="122" t="s">
        <v>726</v>
      </c>
      <c r="C259" s="121" t="s">
        <v>2</v>
      </c>
      <c r="D259" s="27">
        <v>0</v>
      </c>
      <c r="E259" s="27">
        <v>100</v>
      </c>
      <c r="F259" s="27">
        <v>200000</v>
      </c>
      <c r="G259" s="27"/>
      <c r="H259" s="124">
        <v>35.200000000000003</v>
      </c>
      <c r="I259" s="124">
        <v>2.6033000000000001E-2</v>
      </c>
    </row>
    <row r="260" spans="1:9" ht="13.5" customHeight="1" x14ac:dyDescent="0.25">
      <c r="A260" s="142" t="s">
        <v>727</v>
      </c>
      <c r="B260" s="122" t="s">
        <v>728</v>
      </c>
      <c r="C260" s="121" t="s">
        <v>2</v>
      </c>
      <c r="D260" s="27">
        <v>0</v>
      </c>
      <c r="E260" s="27">
        <v>100</v>
      </c>
      <c r="F260" s="27">
        <v>200000</v>
      </c>
      <c r="G260" s="27"/>
      <c r="H260" s="124">
        <v>287.85199999999998</v>
      </c>
      <c r="I260" s="124">
        <v>0.29871599999999998</v>
      </c>
    </row>
    <row r="261" spans="1:9" ht="13.5" customHeight="1" x14ac:dyDescent="0.25">
      <c r="A261" s="142" t="s">
        <v>729</v>
      </c>
      <c r="B261" s="122" t="s">
        <v>730</v>
      </c>
      <c r="C261" s="121" t="s">
        <v>2</v>
      </c>
      <c r="D261" s="27">
        <v>0</v>
      </c>
      <c r="E261" s="27">
        <v>100</v>
      </c>
      <c r="F261" s="27">
        <v>200000</v>
      </c>
      <c r="G261" s="27"/>
      <c r="H261" s="124">
        <v>0.12</v>
      </c>
      <c r="I261" s="124">
        <v>3.4200000000000002E-4</v>
      </c>
    </row>
    <row r="262" spans="1:9" ht="13.5" customHeight="1" x14ac:dyDescent="0.25">
      <c r="A262" s="142" t="s">
        <v>731</v>
      </c>
      <c r="B262" s="122" t="s">
        <v>732</v>
      </c>
      <c r="C262" s="121" t="s">
        <v>2</v>
      </c>
      <c r="D262" s="27">
        <v>130</v>
      </c>
      <c r="E262" s="27">
        <v>100</v>
      </c>
      <c r="F262" s="27">
        <v>200000</v>
      </c>
      <c r="G262" s="27"/>
      <c r="H262" s="124">
        <v>212813.49400000001</v>
      </c>
      <c r="I262" s="124">
        <v>50.053220000000003</v>
      </c>
    </row>
    <row r="263" spans="1:9" s="131" customFormat="1" ht="25.5" x14ac:dyDescent="0.25">
      <c r="A263" s="127" t="s">
        <v>2691</v>
      </c>
      <c r="B263" s="128" t="s">
        <v>2454</v>
      </c>
      <c r="C263" s="127" t="s">
        <v>2</v>
      </c>
      <c r="D263" s="32" t="s">
        <v>2689</v>
      </c>
      <c r="E263" s="32">
        <v>100</v>
      </c>
      <c r="F263" s="32">
        <v>200000</v>
      </c>
      <c r="G263" s="32" t="s">
        <v>2690</v>
      </c>
      <c r="H263" s="129">
        <v>186517.679</v>
      </c>
      <c r="I263" s="129">
        <v>43.597319000000006</v>
      </c>
    </row>
    <row r="264" spans="1:9" s="131" customFormat="1" ht="25.5" x14ac:dyDescent="0.25">
      <c r="A264" s="127">
        <v>1001</v>
      </c>
      <c r="B264" s="128" t="s">
        <v>2454</v>
      </c>
      <c r="C264" s="127" t="s">
        <v>2</v>
      </c>
      <c r="D264" s="32" t="s">
        <v>2689</v>
      </c>
      <c r="E264" s="32">
        <v>100</v>
      </c>
      <c r="F264" s="32">
        <v>30000</v>
      </c>
      <c r="G264" s="32" t="s">
        <v>2690</v>
      </c>
      <c r="H264" s="130">
        <v>259790.008</v>
      </c>
      <c r="I264" s="130">
        <v>63.956459000000002</v>
      </c>
    </row>
    <row r="265" spans="1:9" ht="13.5" customHeight="1" x14ac:dyDescent="0.25">
      <c r="A265" s="121" t="s">
        <v>2692</v>
      </c>
      <c r="B265" s="122" t="s">
        <v>2693</v>
      </c>
      <c r="C265" s="121" t="s">
        <v>2</v>
      </c>
      <c r="D265" s="27">
        <v>0</v>
      </c>
      <c r="E265" s="27">
        <v>100</v>
      </c>
      <c r="F265" s="27">
        <v>22500</v>
      </c>
      <c r="G265" s="27"/>
      <c r="H265" s="124">
        <v>0</v>
      </c>
      <c r="I265" s="124">
        <v>0</v>
      </c>
    </row>
    <row r="266" spans="1:9" s="131" customFormat="1" ht="25.5" x14ac:dyDescent="0.25">
      <c r="A266" s="127">
        <v>1002</v>
      </c>
      <c r="B266" s="128" t="s">
        <v>2694</v>
      </c>
      <c r="C266" s="127" t="s">
        <v>2</v>
      </c>
      <c r="D266" s="32" t="s">
        <v>2689</v>
      </c>
      <c r="E266" s="32">
        <v>100</v>
      </c>
      <c r="F266" s="32">
        <v>22500</v>
      </c>
      <c r="G266" s="32" t="s">
        <v>2690</v>
      </c>
      <c r="H266" s="130">
        <v>0</v>
      </c>
      <c r="I266" s="130">
        <v>0</v>
      </c>
    </row>
    <row r="267" spans="1:9" ht="13.5" customHeight="1" x14ac:dyDescent="0.25">
      <c r="A267" s="121" t="s">
        <v>737</v>
      </c>
      <c r="B267" s="122" t="s">
        <v>738</v>
      </c>
      <c r="C267" s="121" t="s">
        <v>2</v>
      </c>
      <c r="D267" s="27">
        <v>130</v>
      </c>
      <c r="E267" s="27">
        <v>100</v>
      </c>
      <c r="F267" s="27">
        <v>49500</v>
      </c>
      <c r="G267" s="27"/>
      <c r="H267" s="124">
        <v>89983.093999999997</v>
      </c>
      <c r="I267" s="124">
        <v>18.738462999999999</v>
      </c>
    </row>
    <row r="268" spans="1:9" s="131" customFormat="1" ht="25.5" x14ac:dyDescent="0.25">
      <c r="A268" s="127">
        <v>1003</v>
      </c>
      <c r="B268" s="128" t="s">
        <v>2695</v>
      </c>
      <c r="C268" s="127" t="s">
        <v>2</v>
      </c>
      <c r="D268" s="32" t="s">
        <v>2689</v>
      </c>
      <c r="E268" s="32">
        <v>100</v>
      </c>
      <c r="F268" s="32">
        <v>49500</v>
      </c>
      <c r="G268" s="32" t="s">
        <v>2690</v>
      </c>
      <c r="H268" s="130">
        <v>70705.044999999998</v>
      </c>
      <c r="I268" s="130">
        <v>15.338835</v>
      </c>
    </row>
    <row r="269" spans="1:9" ht="13.5" customHeight="1" x14ac:dyDescent="0.25">
      <c r="A269" s="121" t="s">
        <v>739</v>
      </c>
      <c r="B269" s="122" t="s">
        <v>740</v>
      </c>
      <c r="C269" s="121" t="s">
        <v>2</v>
      </c>
      <c r="D269" s="27">
        <v>0</v>
      </c>
      <c r="E269" s="27">
        <v>50</v>
      </c>
      <c r="F269" s="27">
        <v>5000</v>
      </c>
      <c r="G269" s="27"/>
      <c r="H269" s="124">
        <v>10.021000000000001</v>
      </c>
      <c r="I269" s="124">
        <v>1.9776999999999999E-2</v>
      </c>
    </row>
    <row r="270" spans="1:9" ht="13.5" customHeight="1" x14ac:dyDescent="0.25">
      <c r="A270" s="121" t="s">
        <v>741</v>
      </c>
      <c r="B270" s="122" t="s">
        <v>742</v>
      </c>
      <c r="C270" s="121" t="s">
        <v>2</v>
      </c>
      <c r="D270" s="27">
        <v>130</v>
      </c>
      <c r="E270" s="27">
        <v>50</v>
      </c>
      <c r="F270" s="27">
        <v>5000</v>
      </c>
      <c r="G270" s="27"/>
      <c r="H270" s="124">
        <v>0</v>
      </c>
      <c r="I270" s="124">
        <v>0</v>
      </c>
    </row>
    <row r="271" spans="1:9" s="137" customFormat="1" ht="25.5" x14ac:dyDescent="0.25">
      <c r="A271" s="134">
        <v>1004</v>
      </c>
      <c r="B271" s="133" t="s">
        <v>2696</v>
      </c>
      <c r="C271" s="134" t="s">
        <v>2</v>
      </c>
      <c r="D271" s="76" t="s">
        <v>2689</v>
      </c>
      <c r="E271" s="76">
        <v>50</v>
      </c>
      <c r="F271" s="76">
        <v>5000</v>
      </c>
      <c r="G271" s="76" t="s">
        <v>2690</v>
      </c>
      <c r="H271" s="138">
        <v>10.021000000000001</v>
      </c>
      <c r="I271" s="138">
        <v>1.9776999999999999E-2</v>
      </c>
    </row>
    <row r="272" spans="1:9" ht="13.5" customHeight="1" x14ac:dyDescent="0.25">
      <c r="A272" s="121" t="s">
        <v>2697</v>
      </c>
      <c r="B272" s="122" t="s">
        <v>2698</v>
      </c>
      <c r="C272" s="121" t="s">
        <v>2</v>
      </c>
      <c r="D272" s="27">
        <v>0</v>
      </c>
      <c r="E272" s="123"/>
      <c r="F272" s="123"/>
      <c r="G272" s="123"/>
      <c r="H272" s="124">
        <v>0</v>
      </c>
      <c r="I272" s="124">
        <v>0</v>
      </c>
    </row>
    <row r="273" spans="1:9" x14ac:dyDescent="0.25">
      <c r="A273" s="121" t="s">
        <v>743</v>
      </c>
      <c r="B273" s="122" t="s">
        <v>744</v>
      </c>
      <c r="C273" s="121" t="s">
        <v>2</v>
      </c>
      <c r="D273" s="27">
        <v>0</v>
      </c>
      <c r="E273" s="123"/>
      <c r="F273" s="123"/>
      <c r="G273" s="123"/>
      <c r="H273" s="124">
        <v>718.404</v>
      </c>
      <c r="I273" s="124">
        <v>3.1057779999999999</v>
      </c>
    </row>
    <row r="274" spans="1:9" x14ac:dyDescent="0.25">
      <c r="A274" s="121" t="s">
        <v>747</v>
      </c>
      <c r="B274" s="122" t="s">
        <v>748</v>
      </c>
      <c r="C274" s="121" t="s">
        <v>2</v>
      </c>
      <c r="D274" s="27">
        <v>0</v>
      </c>
      <c r="E274" s="123"/>
      <c r="F274" s="123"/>
      <c r="G274" s="123"/>
      <c r="H274" s="124">
        <v>361.87400000000002</v>
      </c>
      <c r="I274" s="124">
        <v>2.245733</v>
      </c>
    </row>
    <row r="275" spans="1:9" ht="25.5" x14ac:dyDescent="0.25">
      <c r="A275" s="121" t="s">
        <v>749</v>
      </c>
      <c r="B275" s="122" t="s">
        <v>750</v>
      </c>
      <c r="C275" s="121" t="s">
        <v>2</v>
      </c>
      <c r="D275" s="27">
        <v>130</v>
      </c>
      <c r="E275" s="27">
        <v>100</v>
      </c>
      <c r="F275" s="27" t="s">
        <v>2699</v>
      </c>
      <c r="G275" s="27"/>
      <c r="H275" s="124">
        <v>298302.34000000003</v>
      </c>
      <c r="I275" s="124">
        <v>57.496481000000003</v>
      </c>
    </row>
    <row r="276" spans="1:9" s="131" customFormat="1" ht="63.75" x14ac:dyDescent="0.25">
      <c r="A276" s="143">
        <v>100590</v>
      </c>
      <c r="B276" s="128" t="s">
        <v>750</v>
      </c>
      <c r="C276" s="127" t="s">
        <v>2</v>
      </c>
      <c r="D276" s="32" t="s">
        <v>2689</v>
      </c>
      <c r="E276" s="32">
        <v>100</v>
      </c>
      <c r="F276" s="144">
        <v>105640</v>
      </c>
      <c r="G276" s="145" t="s">
        <v>2700</v>
      </c>
      <c r="H276" s="146">
        <v>356837.70199999999</v>
      </c>
      <c r="I276" s="146">
        <v>69.308379000000002</v>
      </c>
    </row>
    <row r="277" spans="1:9" x14ac:dyDescent="0.25">
      <c r="A277" s="121" t="s">
        <v>771</v>
      </c>
      <c r="B277" s="122" t="s">
        <v>772</v>
      </c>
      <c r="C277" s="121" t="s">
        <v>2</v>
      </c>
      <c r="D277" s="27">
        <v>45</v>
      </c>
      <c r="E277" s="27">
        <v>100</v>
      </c>
      <c r="F277" s="27">
        <v>28000</v>
      </c>
      <c r="G277" s="27"/>
      <c r="H277" s="124">
        <v>0</v>
      </c>
      <c r="I277" s="124">
        <v>0</v>
      </c>
    </row>
    <row r="278" spans="1:9" x14ac:dyDescent="0.25">
      <c r="A278" s="121" t="s">
        <v>773</v>
      </c>
      <c r="B278" s="122" t="s">
        <v>774</v>
      </c>
      <c r="C278" s="121" t="s">
        <v>2</v>
      </c>
      <c r="D278" s="27">
        <v>45</v>
      </c>
      <c r="E278" s="27">
        <v>100</v>
      </c>
      <c r="F278" s="27">
        <v>28000</v>
      </c>
      <c r="G278" s="27"/>
      <c r="H278" s="124"/>
      <c r="I278" s="124"/>
    </row>
    <row r="279" spans="1:9" x14ac:dyDescent="0.25">
      <c r="A279" s="121" t="s">
        <v>2124</v>
      </c>
      <c r="B279" s="122" t="s">
        <v>2125</v>
      </c>
      <c r="C279" s="121" t="s">
        <v>2</v>
      </c>
      <c r="D279" s="27">
        <v>45</v>
      </c>
      <c r="E279" s="27">
        <v>100</v>
      </c>
      <c r="F279" s="27">
        <v>28000</v>
      </c>
      <c r="G279" s="27"/>
      <c r="H279" s="124"/>
      <c r="I279" s="124"/>
    </row>
    <row r="280" spans="1:9" x14ac:dyDescent="0.25">
      <c r="A280" s="121" t="s">
        <v>2126</v>
      </c>
      <c r="B280" s="122" t="s">
        <v>2127</v>
      </c>
      <c r="C280" s="121" t="s">
        <v>2</v>
      </c>
      <c r="D280" s="27">
        <v>45</v>
      </c>
      <c r="E280" s="27">
        <v>100</v>
      </c>
      <c r="F280" s="27">
        <v>28000</v>
      </c>
      <c r="G280" s="27"/>
      <c r="H280" s="124"/>
      <c r="I280" s="124"/>
    </row>
    <row r="281" spans="1:9" x14ac:dyDescent="0.25">
      <c r="A281" s="121" t="s">
        <v>777</v>
      </c>
      <c r="B281" s="122" t="s">
        <v>778</v>
      </c>
      <c r="C281" s="121" t="s">
        <v>2</v>
      </c>
      <c r="D281" s="27">
        <v>45</v>
      </c>
      <c r="E281" s="27">
        <v>100</v>
      </c>
      <c r="F281" s="27">
        <v>28000</v>
      </c>
      <c r="G281" s="27"/>
      <c r="H281" s="124"/>
      <c r="I281" s="124"/>
    </row>
    <row r="282" spans="1:9" x14ac:dyDescent="0.25">
      <c r="A282" s="121" t="s">
        <v>2130</v>
      </c>
      <c r="B282" s="122" t="s">
        <v>2131</v>
      </c>
      <c r="C282" s="121" t="s">
        <v>2</v>
      </c>
      <c r="D282" s="27">
        <v>45</v>
      </c>
      <c r="E282" s="27">
        <v>100</v>
      </c>
      <c r="F282" s="27">
        <v>28000</v>
      </c>
      <c r="G282" s="27"/>
      <c r="H282" s="124"/>
      <c r="I282" s="124"/>
    </row>
    <row r="283" spans="1:9" x14ac:dyDescent="0.25">
      <c r="A283" s="121" t="s">
        <v>2134</v>
      </c>
      <c r="B283" s="122" t="s">
        <v>2135</v>
      </c>
      <c r="C283" s="121" t="s">
        <v>2</v>
      </c>
      <c r="D283" s="27">
        <v>45</v>
      </c>
      <c r="E283" s="27">
        <v>100</v>
      </c>
      <c r="F283" s="27">
        <v>28000</v>
      </c>
      <c r="G283" s="27"/>
      <c r="H283" s="124"/>
      <c r="I283" s="124"/>
    </row>
    <row r="284" spans="1:9" x14ac:dyDescent="0.25">
      <c r="A284" s="121" t="s">
        <v>779</v>
      </c>
      <c r="B284" s="122" t="s">
        <v>780</v>
      </c>
      <c r="C284" s="121" t="s">
        <v>2</v>
      </c>
      <c r="D284" s="27">
        <v>45</v>
      </c>
      <c r="E284" s="27">
        <v>100</v>
      </c>
      <c r="F284" s="27">
        <v>28000</v>
      </c>
      <c r="G284" s="27"/>
      <c r="H284" s="124">
        <v>0</v>
      </c>
      <c r="I284" s="124">
        <v>0</v>
      </c>
    </row>
    <row r="285" spans="1:9" x14ac:dyDescent="0.25">
      <c r="A285" s="121" t="s">
        <v>2701</v>
      </c>
      <c r="B285" s="122" t="s">
        <v>2702</v>
      </c>
      <c r="C285" s="121" t="s">
        <v>2</v>
      </c>
      <c r="D285" s="27">
        <v>45</v>
      </c>
      <c r="E285" s="27">
        <v>100</v>
      </c>
      <c r="F285" s="27">
        <v>28000</v>
      </c>
      <c r="G285" s="27"/>
      <c r="H285" s="124">
        <v>0</v>
      </c>
      <c r="I285" s="124">
        <v>0</v>
      </c>
    </row>
    <row r="286" spans="1:9" x14ac:dyDescent="0.25">
      <c r="A286" s="121" t="s">
        <v>781</v>
      </c>
      <c r="B286" s="122" t="s">
        <v>782</v>
      </c>
      <c r="C286" s="121" t="s">
        <v>2</v>
      </c>
      <c r="D286" s="27">
        <v>45</v>
      </c>
      <c r="E286" s="27">
        <v>100</v>
      </c>
      <c r="F286" s="27">
        <v>28000</v>
      </c>
      <c r="G286" s="27"/>
      <c r="H286" s="124">
        <v>1721.328</v>
      </c>
      <c r="I286" s="124">
        <v>0.99175899999999995</v>
      </c>
    </row>
    <row r="287" spans="1:9" x14ac:dyDescent="0.25">
      <c r="A287" s="121" t="s">
        <v>783</v>
      </c>
      <c r="B287" s="122" t="s">
        <v>784</v>
      </c>
      <c r="C287" s="121" t="s">
        <v>2</v>
      </c>
      <c r="D287" s="27">
        <v>45</v>
      </c>
      <c r="E287" s="27">
        <v>100</v>
      </c>
      <c r="F287" s="27">
        <v>28000</v>
      </c>
      <c r="G287" s="27"/>
      <c r="H287" s="124">
        <v>9473.7839999999997</v>
      </c>
      <c r="I287" s="124">
        <v>4.9987599999999999</v>
      </c>
    </row>
    <row r="288" spans="1:9" x14ac:dyDescent="0.25">
      <c r="A288" s="121" t="s">
        <v>785</v>
      </c>
      <c r="B288" s="122" t="s">
        <v>786</v>
      </c>
      <c r="C288" s="121" t="s">
        <v>2</v>
      </c>
      <c r="D288" s="28">
        <v>45</v>
      </c>
      <c r="E288" s="27">
        <v>100</v>
      </c>
      <c r="F288" s="27">
        <v>28000</v>
      </c>
      <c r="G288" s="27"/>
      <c r="H288" s="124">
        <v>29804.391</v>
      </c>
      <c r="I288" s="124">
        <v>21.705439999999999</v>
      </c>
    </row>
    <row r="289" spans="1:9" ht="13.5" customHeight="1" x14ac:dyDescent="0.25">
      <c r="A289" s="121" t="s">
        <v>787</v>
      </c>
      <c r="B289" s="122" t="s">
        <v>788</v>
      </c>
      <c r="C289" s="121" t="s">
        <v>2</v>
      </c>
      <c r="D289" s="27">
        <v>45</v>
      </c>
      <c r="E289" s="27">
        <v>100</v>
      </c>
      <c r="F289" s="27">
        <v>28000</v>
      </c>
      <c r="G289" s="27"/>
      <c r="H289" s="124">
        <v>4629.5</v>
      </c>
      <c r="I289" s="124">
        <v>3.9424000000000001</v>
      </c>
    </row>
    <row r="290" spans="1:9" s="131" customFormat="1" ht="13.5" customHeight="1" x14ac:dyDescent="0.25">
      <c r="A290" s="127">
        <v>100630</v>
      </c>
      <c r="B290" s="128" t="s">
        <v>2454</v>
      </c>
      <c r="C290" s="127" t="s">
        <v>2</v>
      </c>
      <c r="D290" s="32" t="s">
        <v>2689</v>
      </c>
      <c r="E290" s="32">
        <v>100</v>
      </c>
      <c r="F290" s="32">
        <v>28000</v>
      </c>
      <c r="G290" s="32"/>
      <c r="H290" s="129">
        <f t="shared" ref="H290:I290" si="15">SUM(H277:H289)</f>
        <v>45629.002999999997</v>
      </c>
      <c r="I290" s="129">
        <f t="shared" si="15"/>
        <v>31.638358999999998</v>
      </c>
    </row>
    <row r="291" spans="1:9" ht="13.5" customHeight="1" x14ac:dyDescent="0.25">
      <c r="A291" s="121" t="s">
        <v>807</v>
      </c>
      <c r="B291" s="122" t="s">
        <v>808</v>
      </c>
      <c r="C291" s="121" t="s">
        <v>2</v>
      </c>
      <c r="D291" s="27">
        <v>102.6</v>
      </c>
      <c r="E291" s="123"/>
      <c r="F291" s="123"/>
      <c r="G291" s="123"/>
      <c r="H291" s="124">
        <v>127.40600000000001</v>
      </c>
      <c r="I291" s="124">
        <v>0.1123</v>
      </c>
    </row>
    <row r="292" spans="1:9" ht="13.5" customHeight="1" x14ac:dyDescent="0.25">
      <c r="A292" s="121" t="s">
        <v>821</v>
      </c>
      <c r="B292" s="122" t="s">
        <v>822</v>
      </c>
      <c r="C292" s="121" t="s">
        <v>2</v>
      </c>
      <c r="D292" s="27">
        <v>54</v>
      </c>
      <c r="E292" s="123"/>
      <c r="F292" s="123"/>
      <c r="G292" s="123"/>
      <c r="H292" s="124">
        <v>39</v>
      </c>
      <c r="I292" s="124">
        <v>4.7045999999999998E-2</v>
      </c>
    </row>
    <row r="293" spans="1:9" ht="13.5" customHeight="1" x14ac:dyDescent="0.25">
      <c r="A293" s="121" t="s">
        <v>825</v>
      </c>
      <c r="B293" s="122" t="s">
        <v>826</v>
      </c>
      <c r="C293" s="121" t="s">
        <v>2</v>
      </c>
      <c r="D293" s="27">
        <v>54</v>
      </c>
      <c r="E293" s="123"/>
      <c r="F293" s="123"/>
      <c r="G293" s="123"/>
      <c r="H293" s="124">
        <v>3.24</v>
      </c>
      <c r="I293" s="124">
        <v>2.3189999999999999E-3</v>
      </c>
    </row>
    <row r="294" spans="1:9" s="137" customFormat="1" ht="13.5" customHeight="1" x14ac:dyDescent="0.25">
      <c r="A294" s="134" t="s">
        <v>843</v>
      </c>
      <c r="B294" s="133" t="s">
        <v>844</v>
      </c>
      <c r="C294" s="134" t="s">
        <v>2</v>
      </c>
      <c r="D294" s="76">
        <v>45</v>
      </c>
      <c r="E294" s="76">
        <v>50</v>
      </c>
      <c r="F294" s="76">
        <v>100</v>
      </c>
      <c r="G294" s="76"/>
      <c r="H294" s="138">
        <v>772.17499999999995</v>
      </c>
      <c r="I294" s="138">
        <v>0.461395</v>
      </c>
    </row>
    <row r="295" spans="1:9" ht="13.5" customHeight="1" x14ac:dyDescent="0.25">
      <c r="A295" s="121" t="s">
        <v>879</v>
      </c>
      <c r="B295" s="122" t="s">
        <v>880</v>
      </c>
      <c r="C295" s="121" t="s">
        <v>2</v>
      </c>
      <c r="D295" s="27">
        <v>27</v>
      </c>
      <c r="E295" s="123"/>
      <c r="F295" s="123"/>
      <c r="G295" s="123"/>
      <c r="H295" s="124">
        <v>1548.585</v>
      </c>
      <c r="I295" s="124">
        <v>1.7736879999999999</v>
      </c>
    </row>
    <row r="296" spans="1:9" ht="13.5" customHeight="1" x14ac:dyDescent="0.25">
      <c r="A296" s="121" t="s">
        <v>2703</v>
      </c>
      <c r="B296" s="122" t="s">
        <v>2704</v>
      </c>
      <c r="C296" s="121" t="s">
        <v>2</v>
      </c>
      <c r="D296" s="27">
        <v>23.1</v>
      </c>
      <c r="E296" s="27">
        <v>100</v>
      </c>
      <c r="F296" s="27">
        <v>500</v>
      </c>
      <c r="G296" s="27"/>
      <c r="H296" s="124">
        <v>16.225000000000001</v>
      </c>
      <c r="I296" s="124">
        <v>2.6224000000000001E-2</v>
      </c>
    </row>
    <row r="297" spans="1:9" ht="13.5" customHeight="1" x14ac:dyDescent="0.25">
      <c r="A297" s="121" t="s">
        <v>2705</v>
      </c>
      <c r="B297" s="122" t="s">
        <v>2706</v>
      </c>
      <c r="C297" s="121" t="s">
        <v>2</v>
      </c>
      <c r="D297" s="27">
        <v>23.1</v>
      </c>
      <c r="E297" s="27">
        <v>100</v>
      </c>
      <c r="F297" s="27">
        <v>500</v>
      </c>
      <c r="G297" s="27"/>
      <c r="H297" s="124">
        <v>0.2</v>
      </c>
      <c r="I297" s="124">
        <v>2.33E-4</v>
      </c>
    </row>
    <row r="298" spans="1:9" ht="13.5" customHeight="1" x14ac:dyDescent="0.25">
      <c r="A298" s="121" t="s">
        <v>2707</v>
      </c>
      <c r="B298" s="122" t="s">
        <v>2708</v>
      </c>
      <c r="C298" s="121" t="s">
        <v>2</v>
      </c>
      <c r="D298" s="27" t="s">
        <v>2709</v>
      </c>
      <c r="E298" s="27">
        <v>100</v>
      </c>
      <c r="F298" s="27">
        <v>500</v>
      </c>
      <c r="G298" s="27"/>
      <c r="H298" s="124">
        <v>27.55</v>
      </c>
      <c r="I298" s="124">
        <v>4.5025000000000003E-2</v>
      </c>
    </row>
    <row r="299" spans="1:9" ht="13.5" customHeight="1" x14ac:dyDescent="0.25">
      <c r="A299" s="121" t="s">
        <v>2710</v>
      </c>
      <c r="B299" s="122" t="s">
        <v>2711</v>
      </c>
      <c r="C299" s="121" t="s">
        <v>2</v>
      </c>
      <c r="D299" s="27" t="s">
        <v>2709</v>
      </c>
      <c r="E299" s="27">
        <v>100</v>
      </c>
      <c r="F299" s="27">
        <v>500</v>
      </c>
      <c r="G299" s="27"/>
      <c r="H299" s="124">
        <v>29224.205999999998</v>
      </c>
      <c r="I299" s="124">
        <v>11.061266</v>
      </c>
    </row>
    <row r="300" spans="1:9" ht="13.5" customHeight="1" x14ac:dyDescent="0.25">
      <c r="A300" s="121" t="s">
        <v>887</v>
      </c>
      <c r="B300" s="122" t="s">
        <v>888</v>
      </c>
      <c r="C300" s="121" t="s">
        <v>2</v>
      </c>
      <c r="D300" s="27" t="s">
        <v>2709</v>
      </c>
      <c r="E300" s="27">
        <v>100</v>
      </c>
      <c r="F300" s="27">
        <v>500</v>
      </c>
      <c r="G300" s="27"/>
      <c r="H300" s="124">
        <v>1130.2919999999999</v>
      </c>
      <c r="I300" s="124">
        <v>0.686388</v>
      </c>
    </row>
    <row r="301" spans="1:9" s="131" customFormat="1" ht="13.5" customHeight="1" x14ac:dyDescent="0.25">
      <c r="A301" s="127">
        <v>1107</v>
      </c>
      <c r="B301" s="128" t="s">
        <v>2454</v>
      </c>
      <c r="C301" s="127" t="s">
        <v>2</v>
      </c>
      <c r="D301" s="32" t="s">
        <v>2712</v>
      </c>
      <c r="E301" s="32">
        <v>100</v>
      </c>
      <c r="F301" s="32">
        <v>500</v>
      </c>
      <c r="G301" s="32"/>
      <c r="H301" s="129">
        <f t="shared" ref="H301:I301" si="16">SUM(H296:H300)</f>
        <v>30398.472999999998</v>
      </c>
      <c r="I301" s="129">
        <f t="shared" si="16"/>
        <v>11.819136</v>
      </c>
    </row>
    <row r="302" spans="1:9" ht="13.5" customHeight="1" x14ac:dyDescent="0.25">
      <c r="A302" s="121" t="s">
        <v>891</v>
      </c>
      <c r="B302" s="122" t="s">
        <v>892</v>
      </c>
      <c r="C302" s="121" t="s">
        <v>2</v>
      </c>
      <c r="D302" s="27">
        <v>25</v>
      </c>
      <c r="E302" s="123"/>
      <c r="F302" s="123"/>
      <c r="G302" s="123"/>
      <c r="H302" s="124">
        <v>1182.8800000000001</v>
      </c>
      <c r="I302" s="124">
        <v>1.162787</v>
      </c>
    </row>
    <row r="303" spans="1:9" ht="13.5" customHeight="1" x14ac:dyDescent="0.25">
      <c r="A303" s="121" t="s">
        <v>893</v>
      </c>
      <c r="B303" s="122" t="s">
        <v>894</v>
      </c>
      <c r="C303" s="121" t="s">
        <v>2</v>
      </c>
      <c r="D303" s="27">
        <v>25</v>
      </c>
      <c r="E303" s="123"/>
      <c r="F303" s="123"/>
      <c r="G303" s="123"/>
      <c r="H303" s="124">
        <v>9195.1260000000002</v>
      </c>
      <c r="I303" s="124">
        <v>5.6454219999999999</v>
      </c>
    </row>
    <row r="304" spans="1:9" ht="13.5" customHeight="1" x14ac:dyDescent="0.25">
      <c r="A304" s="121" t="s">
        <v>899</v>
      </c>
      <c r="B304" s="122" t="s">
        <v>900</v>
      </c>
      <c r="C304" s="121" t="s">
        <v>2</v>
      </c>
      <c r="D304" s="27">
        <v>25</v>
      </c>
      <c r="E304" s="123"/>
      <c r="F304" s="123"/>
      <c r="G304" s="123"/>
      <c r="H304" s="124">
        <v>66.123999999999995</v>
      </c>
      <c r="I304" s="124">
        <v>5.0588000000000001E-2</v>
      </c>
    </row>
    <row r="305" spans="1:9" ht="51" x14ac:dyDescent="0.25">
      <c r="A305" s="121" t="s">
        <v>901</v>
      </c>
      <c r="B305" s="122" t="s">
        <v>902</v>
      </c>
      <c r="C305" s="121" t="s">
        <v>2</v>
      </c>
      <c r="D305" s="27" t="s">
        <v>2713</v>
      </c>
      <c r="E305" s="123"/>
      <c r="F305" s="123"/>
      <c r="G305" s="123"/>
      <c r="H305" s="124">
        <v>476.20800000000003</v>
      </c>
      <c r="I305" s="124">
        <v>1.211039</v>
      </c>
    </row>
    <row r="306" spans="1:9" x14ac:dyDescent="0.25">
      <c r="A306" s="121" t="s">
        <v>903</v>
      </c>
      <c r="B306" s="122" t="s">
        <v>904</v>
      </c>
      <c r="C306" s="121" t="s">
        <v>2</v>
      </c>
      <c r="D306" s="27">
        <v>4</v>
      </c>
      <c r="E306" s="123"/>
      <c r="F306" s="123"/>
      <c r="G306" s="123"/>
      <c r="H306" s="124">
        <v>4203.3739999999998</v>
      </c>
      <c r="I306" s="124">
        <v>5.2313029999999996</v>
      </c>
    </row>
    <row r="307" spans="1:9" x14ac:dyDescent="0.25">
      <c r="A307" s="121" t="s">
        <v>907</v>
      </c>
      <c r="B307" s="122" t="s">
        <v>908</v>
      </c>
      <c r="C307" s="121" t="s">
        <v>2</v>
      </c>
      <c r="D307" s="27">
        <v>0</v>
      </c>
      <c r="E307" s="123"/>
      <c r="F307" s="123"/>
      <c r="G307" s="123"/>
      <c r="H307" s="124">
        <v>0</v>
      </c>
      <c r="I307" s="124">
        <v>0</v>
      </c>
    </row>
    <row r="308" spans="1:9" x14ac:dyDescent="0.25">
      <c r="A308" s="121" t="s">
        <v>915</v>
      </c>
      <c r="B308" s="122" t="s">
        <v>916</v>
      </c>
      <c r="C308" s="121" t="s">
        <v>2</v>
      </c>
      <c r="D308" s="27">
        <v>0</v>
      </c>
      <c r="E308" s="123"/>
      <c r="F308" s="123"/>
      <c r="G308" s="123"/>
      <c r="H308" s="124">
        <v>77.495000000000005</v>
      </c>
      <c r="I308" s="124">
        <v>0.54410400000000003</v>
      </c>
    </row>
    <row r="309" spans="1:9" x14ac:dyDescent="0.25">
      <c r="A309" s="121" t="s">
        <v>917</v>
      </c>
      <c r="B309" s="122" t="s">
        <v>918</v>
      </c>
      <c r="C309" s="121" t="s">
        <v>2</v>
      </c>
      <c r="D309" s="27">
        <v>10</v>
      </c>
      <c r="E309" s="123"/>
      <c r="F309" s="123"/>
      <c r="G309" s="123"/>
      <c r="H309" s="124">
        <v>234043.26199999999</v>
      </c>
      <c r="I309" s="124">
        <v>87.035758999999999</v>
      </c>
    </row>
    <row r="310" spans="1:9" x14ac:dyDescent="0.25">
      <c r="A310" s="121" t="s">
        <v>2714</v>
      </c>
      <c r="B310" s="122" t="s">
        <v>2715</v>
      </c>
      <c r="C310" s="121" t="s">
        <v>2</v>
      </c>
      <c r="D310" s="27">
        <v>10</v>
      </c>
      <c r="E310" s="123"/>
      <c r="F310" s="123"/>
      <c r="G310" s="123"/>
      <c r="H310" s="124">
        <v>3866.5070000000001</v>
      </c>
      <c r="I310" s="124">
        <v>1.40025</v>
      </c>
    </row>
    <row r="311" spans="1:9" x14ac:dyDescent="0.25">
      <c r="A311" s="121" t="s">
        <v>919</v>
      </c>
      <c r="B311" s="122" t="s">
        <v>920</v>
      </c>
      <c r="C311" s="121" t="s">
        <v>2</v>
      </c>
      <c r="D311" s="27">
        <v>0</v>
      </c>
      <c r="E311" s="123"/>
      <c r="F311" s="123"/>
      <c r="G311" s="123"/>
      <c r="H311" s="124">
        <v>118.143</v>
      </c>
      <c r="I311" s="124">
        <v>3.4759199999999999</v>
      </c>
    </row>
    <row r="312" spans="1:9" x14ac:dyDescent="0.25">
      <c r="A312" s="142" t="s">
        <v>921</v>
      </c>
      <c r="B312" s="122" t="s">
        <v>922</v>
      </c>
      <c r="C312" s="121" t="s">
        <v>2</v>
      </c>
      <c r="D312" s="27">
        <v>27</v>
      </c>
      <c r="E312" s="27">
        <v>100</v>
      </c>
      <c r="F312" s="27">
        <v>1000</v>
      </c>
      <c r="G312" s="27"/>
      <c r="H312" s="124">
        <v>2029.306</v>
      </c>
      <c r="I312" s="124">
        <v>1.8971469999999999</v>
      </c>
    </row>
    <row r="313" spans="1:9" x14ac:dyDescent="0.25">
      <c r="A313" s="142" t="s">
        <v>923</v>
      </c>
      <c r="B313" s="122" t="s">
        <v>924</v>
      </c>
      <c r="C313" s="121" t="s">
        <v>2</v>
      </c>
      <c r="D313" s="27">
        <v>27</v>
      </c>
      <c r="E313" s="27">
        <v>100</v>
      </c>
      <c r="F313" s="27">
        <v>1000</v>
      </c>
      <c r="G313" s="27"/>
      <c r="H313" s="124">
        <v>269190.038</v>
      </c>
      <c r="I313" s="124">
        <v>152.05672799999999</v>
      </c>
    </row>
    <row r="314" spans="1:9" s="131" customFormat="1" ht="25.5" x14ac:dyDescent="0.25">
      <c r="A314" s="127" t="s">
        <v>2716</v>
      </c>
      <c r="B314" s="147" t="s">
        <v>2454</v>
      </c>
      <c r="C314" s="32" t="s">
        <v>2</v>
      </c>
      <c r="D314" s="32" t="s">
        <v>2717</v>
      </c>
      <c r="E314" s="32">
        <v>100</v>
      </c>
      <c r="F314" s="32">
        <v>1000</v>
      </c>
      <c r="G314" s="32" t="s">
        <v>2718</v>
      </c>
      <c r="H314" s="129">
        <v>112024.167</v>
      </c>
      <c r="I314" s="129">
        <v>55.334187</v>
      </c>
    </row>
    <row r="315" spans="1:9" s="131" customFormat="1" x14ac:dyDescent="0.25">
      <c r="A315" s="127" t="s">
        <v>927</v>
      </c>
      <c r="B315" s="128" t="s">
        <v>928</v>
      </c>
      <c r="C315" s="127" t="s">
        <v>2</v>
      </c>
      <c r="D315" s="32">
        <v>10</v>
      </c>
      <c r="E315" s="32">
        <v>100</v>
      </c>
      <c r="F315" s="32">
        <v>1500</v>
      </c>
      <c r="G315" s="32"/>
      <c r="H315" s="130">
        <v>0.2</v>
      </c>
      <c r="I315" s="130">
        <v>8.7000000000000001E-5</v>
      </c>
    </row>
    <row r="316" spans="1:9" ht="63.75" x14ac:dyDescent="0.25">
      <c r="A316" s="121" t="s">
        <v>939</v>
      </c>
      <c r="B316" s="122" t="s">
        <v>940</v>
      </c>
      <c r="C316" s="121" t="s">
        <v>2</v>
      </c>
      <c r="D316" s="27" t="s">
        <v>2719</v>
      </c>
      <c r="E316" s="27">
        <v>100</v>
      </c>
      <c r="F316" s="27">
        <v>1050</v>
      </c>
      <c r="G316" s="27"/>
      <c r="H316" s="124">
        <v>2.4860000000000002</v>
      </c>
      <c r="I316" s="124">
        <v>0.56541699999999995</v>
      </c>
    </row>
    <row r="317" spans="1:9" x14ac:dyDescent="0.25">
      <c r="A317" s="121" t="s">
        <v>943</v>
      </c>
      <c r="B317" s="122" t="s">
        <v>944</v>
      </c>
      <c r="C317" s="121" t="s">
        <v>2</v>
      </c>
      <c r="D317" s="27">
        <v>4</v>
      </c>
      <c r="E317" s="123"/>
      <c r="F317" s="123"/>
      <c r="G317" s="123"/>
      <c r="H317" s="124"/>
      <c r="I317" s="124"/>
    </row>
    <row r="318" spans="1:9" x14ac:dyDescent="0.25">
      <c r="A318" s="121" t="s">
        <v>947</v>
      </c>
      <c r="B318" s="122" t="s">
        <v>948</v>
      </c>
      <c r="C318" s="121" t="s">
        <v>2</v>
      </c>
      <c r="D318" s="27">
        <v>4</v>
      </c>
      <c r="E318" s="123"/>
      <c r="F318" s="123"/>
      <c r="G318" s="123"/>
      <c r="H318" s="124">
        <v>0.15</v>
      </c>
      <c r="I318" s="124">
        <v>6.8570000000000002E-3</v>
      </c>
    </row>
    <row r="319" spans="1:9" s="131" customFormat="1" x14ac:dyDescent="0.25">
      <c r="A319" s="127" t="s">
        <v>951</v>
      </c>
      <c r="B319" s="128" t="s">
        <v>952</v>
      </c>
      <c r="C319" s="127" t="s">
        <v>2</v>
      </c>
      <c r="D319" s="32">
        <v>23</v>
      </c>
      <c r="E319" s="32">
        <v>100</v>
      </c>
      <c r="F319" s="32">
        <v>300</v>
      </c>
      <c r="G319" s="32"/>
      <c r="H319" s="130">
        <v>215.881</v>
      </c>
      <c r="I319" s="130">
        <v>4.1952230000000004</v>
      </c>
    </row>
    <row r="320" spans="1:9" ht="38.25" x14ac:dyDescent="0.25">
      <c r="A320" s="121" t="s">
        <v>953</v>
      </c>
      <c r="B320" s="122" t="s">
        <v>954</v>
      </c>
      <c r="C320" s="121" t="s">
        <v>2</v>
      </c>
      <c r="D320" s="27" t="s">
        <v>2720</v>
      </c>
      <c r="E320" s="27">
        <v>100</v>
      </c>
      <c r="F320" s="27">
        <v>1050</v>
      </c>
      <c r="G320" s="27"/>
      <c r="H320" s="124">
        <v>1375.385</v>
      </c>
      <c r="I320" s="124">
        <v>5.2913199999999998</v>
      </c>
    </row>
    <row r="321" spans="1:9" ht="38.25" x14ac:dyDescent="0.25">
      <c r="A321" s="121" t="s">
        <v>955</v>
      </c>
      <c r="B321" s="122" t="s">
        <v>956</v>
      </c>
      <c r="C321" s="121" t="s">
        <v>2</v>
      </c>
      <c r="D321" s="27" t="s">
        <v>2720</v>
      </c>
      <c r="E321" s="27">
        <v>100</v>
      </c>
      <c r="F321" s="27">
        <v>1050</v>
      </c>
      <c r="G321" s="27"/>
      <c r="H321" s="124">
        <v>0.47499999999999998</v>
      </c>
      <c r="I321" s="124">
        <v>1.905E-3</v>
      </c>
    </row>
    <row r="322" spans="1:9" ht="38.25" x14ac:dyDescent="0.25">
      <c r="A322" s="121" t="s">
        <v>957</v>
      </c>
      <c r="B322" s="122" t="s">
        <v>958</v>
      </c>
      <c r="C322" s="121" t="s">
        <v>2</v>
      </c>
      <c r="D322" s="27" t="s">
        <v>2720</v>
      </c>
      <c r="E322" s="27">
        <v>100</v>
      </c>
      <c r="F322" s="27">
        <v>1050</v>
      </c>
      <c r="G322" s="27"/>
      <c r="H322" s="124">
        <v>14.324999999999999</v>
      </c>
      <c r="I322" s="124">
        <v>6.4906000000000005E-2</v>
      </c>
    </row>
    <row r="323" spans="1:9" ht="38.25" x14ac:dyDescent="0.25">
      <c r="A323" s="121" t="s">
        <v>959</v>
      </c>
      <c r="B323" s="122" t="s">
        <v>960</v>
      </c>
      <c r="C323" s="121" t="s">
        <v>2</v>
      </c>
      <c r="D323" s="27" t="s">
        <v>2720</v>
      </c>
      <c r="E323" s="27">
        <v>100</v>
      </c>
      <c r="F323" s="27">
        <v>1050</v>
      </c>
      <c r="G323" s="27"/>
      <c r="H323" s="124">
        <v>0</v>
      </c>
      <c r="I323" s="124">
        <v>0</v>
      </c>
    </row>
    <row r="324" spans="1:9" ht="38.25" x14ac:dyDescent="0.25">
      <c r="A324" s="121" t="s">
        <v>961</v>
      </c>
      <c r="B324" s="122" t="s">
        <v>962</v>
      </c>
      <c r="C324" s="121" t="s">
        <v>2</v>
      </c>
      <c r="D324" s="27" t="s">
        <v>2720</v>
      </c>
      <c r="E324" s="27">
        <v>100</v>
      </c>
      <c r="F324" s="27">
        <v>1050</v>
      </c>
      <c r="G324" s="27"/>
      <c r="H324" s="124">
        <v>372.65499999999997</v>
      </c>
      <c r="I324" s="124">
        <v>0.70456099999999999</v>
      </c>
    </row>
    <row r="325" spans="1:9" ht="38.25" x14ac:dyDescent="0.25">
      <c r="A325" s="121" t="s">
        <v>963</v>
      </c>
      <c r="B325" s="122" t="s">
        <v>964</v>
      </c>
      <c r="C325" s="121" t="s">
        <v>2</v>
      </c>
      <c r="D325" s="27" t="s">
        <v>2720</v>
      </c>
      <c r="E325" s="27">
        <v>100</v>
      </c>
      <c r="F325" s="27">
        <v>1050</v>
      </c>
      <c r="G325" s="27"/>
      <c r="H325" s="124">
        <v>804.24300000000005</v>
      </c>
      <c r="I325" s="124">
        <v>1.4439610000000001</v>
      </c>
    </row>
    <row r="326" spans="1:9" ht="38.25" x14ac:dyDescent="0.25">
      <c r="A326" s="121" t="s">
        <v>965</v>
      </c>
      <c r="B326" s="122" t="s">
        <v>966</v>
      </c>
      <c r="C326" s="121" t="s">
        <v>2</v>
      </c>
      <c r="D326" s="27" t="s">
        <v>2720</v>
      </c>
      <c r="E326" s="27">
        <v>100</v>
      </c>
      <c r="F326" s="27">
        <v>1050</v>
      </c>
      <c r="G326" s="27"/>
      <c r="H326" s="124">
        <v>107.58</v>
      </c>
      <c r="I326" s="124">
        <v>0.28966199999999998</v>
      </c>
    </row>
    <row r="327" spans="1:9" ht="38.25" x14ac:dyDescent="0.25">
      <c r="A327" s="121" t="s">
        <v>967</v>
      </c>
      <c r="B327" s="122" t="s">
        <v>968</v>
      </c>
      <c r="C327" s="121" t="s">
        <v>2</v>
      </c>
      <c r="D327" s="27" t="s">
        <v>2720</v>
      </c>
      <c r="E327" s="27">
        <v>100</v>
      </c>
      <c r="F327" s="27">
        <v>1050</v>
      </c>
      <c r="G327" s="27"/>
      <c r="H327" s="124">
        <v>217.40799999999999</v>
      </c>
      <c r="I327" s="124">
        <v>0.291632</v>
      </c>
    </row>
    <row r="328" spans="1:9" ht="38.25" x14ac:dyDescent="0.25">
      <c r="A328" s="121" t="s">
        <v>969</v>
      </c>
      <c r="B328" s="122" t="s">
        <v>970</v>
      </c>
      <c r="C328" s="121" t="s">
        <v>2</v>
      </c>
      <c r="D328" s="27" t="s">
        <v>2720</v>
      </c>
      <c r="E328" s="27">
        <v>100</v>
      </c>
      <c r="F328" s="27">
        <v>1050</v>
      </c>
      <c r="G328" s="27"/>
      <c r="H328" s="124">
        <v>1286.819</v>
      </c>
      <c r="I328" s="124">
        <v>2.2289949999999998</v>
      </c>
    </row>
    <row r="329" spans="1:9" ht="38.25" x14ac:dyDescent="0.25">
      <c r="A329" s="121" t="s">
        <v>971</v>
      </c>
      <c r="B329" s="122" t="s">
        <v>972</v>
      </c>
      <c r="C329" s="121" t="s">
        <v>2</v>
      </c>
      <c r="D329" s="27" t="s">
        <v>2720</v>
      </c>
      <c r="E329" s="27">
        <v>100</v>
      </c>
      <c r="F329" s="27">
        <v>1050</v>
      </c>
      <c r="G329" s="27"/>
      <c r="H329" s="124">
        <v>173.8</v>
      </c>
      <c r="I329" s="124">
        <v>0.181784</v>
      </c>
    </row>
    <row r="330" spans="1:9" ht="38.25" x14ac:dyDescent="0.25">
      <c r="A330" s="121" t="s">
        <v>2721</v>
      </c>
      <c r="B330" s="122" t="s">
        <v>2722</v>
      </c>
      <c r="C330" s="121" t="s">
        <v>2</v>
      </c>
      <c r="D330" s="27" t="s">
        <v>2720</v>
      </c>
      <c r="E330" s="27">
        <v>100</v>
      </c>
      <c r="F330" s="27">
        <v>1050</v>
      </c>
      <c r="G330" s="27"/>
      <c r="H330" s="124"/>
      <c r="I330" s="124"/>
    </row>
    <row r="331" spans="1:9" ht="38.25" x14ac:dyDescent="0.25">
      <c r="A331" s="121" t="s">
        <v>973</v>
      </c>
      <c r="B331" s="122" t="s">
        <v>974</v>
      </c>
      <c r="C331" s="121" t="s">
        <v>2</v>
      </c>
      <c r="D331" s="27" t="s">
        <v>2720</v>
      </c>
      <c r="E331" s="27">
        <v>100</v>
      </c>
      <c r="F331" s="27">
        <v>1050</v>
      </c>
      <c r="G331" s="27"/>
      <c r="H331" s="124">
        <v>61.16</v>
      </c>
      <c r="I331" s="124">
        <v>0.22755700000000001</v>
      </c>
    </row>
    <row r="332" spans="1:9" ht="38.25" x14ac:dyDescent="0.25">
      <c r="A332" s="121" t="s">
        <v>975</v>
      </c>
      <c r="B332" s="122" t="s">
        <v>976</v>
      </c>
      <c r="C332" s="121" t="s">
        <v>2</v>
      </c>
      <c r="D332" s="27" t="s">
        <v>2720</v>
      </c>
      <c r="E332" s="27">
        <v>100</v>
      </c>
      <c r="F332" s="27">
        <v>1050</v>
      </c>
      <c r="G332" s="27"/>
      <c r="H332" s="124">
        <v>678.11</v>
      </c>
      <c r="I332" s="124">
        <v>1.4089290000000001</v>
      </c>
    </row>
    <row r="333" spans="1:9" ht="38.25" x14ac:dyDescent="0.25">
      <c r="A333" s="121" t="s">
        <v>977</v>
      </c>
      <c r="B333" s="122" t="s">
        <v>978</v>
      </c>
      <c r="C333" s="121" t="s">
        <v>2</v>
      </c>
      <c r="D333" s="27" t="s">
        <v>2723</v>
      </c>
      <c r="E333" s="27">
        <v>100</v>
      </c>
      <c r="F333" s="27">
        <v>1050</v>
      </c>
      <c r="G333" s="27"/>
      <c r="H333" s="124">
        <v>0.89</v>
      </c>
      <c r="I333" s="124">
        <v>1.414372</v>
      </c>
    </row>
    <row r="334" spans="1:9" ht="38.25" x14ac:dyDescent="0.25">
      <c r="A334" s="121" t="s">
        <v>979</v>
      </c>
      <c r="B334" s="122" t="s">
        <v>980</v>
      </c>
      <c r="C334" s="121" t="s">
        <v>2</v>
      </c>
      <c r="D334" s="27" t="s">
        <v>2720</v>
      </c>
      <c r="E334" s="27">
        <v>100</v>
      </c>
      <c r="F334" s="27">
        <v>1050</v>
      </c>
      <c r="G334" s="27"/>
      <c r="H334" s="124">
        <v>4.2489999999999997</v>
      </c>
      <c r="I334" s="124">
        <v>7.5564000000000006E-2</v>
      </c>
    </row>
    <row r="335" spans="1:9" ht="89.25" x14ac:dyDescent="0.25">
      <c r="A335" s="121" t="s">
        <v>981</v>
      </c>
      <c r="B335" s="122" t="s">
        <v>982</v>
      </c>
      <c r="C335" s="121" t="s">
        <v>2</v>
      </c>
      <c r="D335" s="27" t="s">
        <v>2724</v>
      </c>
      <c r="E335" s="27">
        <v>100</v>
      </c>
      <c r="F335" s="27">
        <v>1050</v>
      </c>
      <c r="G335" s="27"/>
      <c r="H335" s="124">
        <v>752.16200000000003</v>
      </c>
      <c r="I335" s="124">
        <v>20.321649000000001</v>
      </c>
    </row>
    <row r="336" spans="1:9" ht="38.25" x14ac:dyDescent="0.25">
      <c r="A336" s="121" t="s">
        <v>983</v>
      </c>
      <c r="B336" s="122" t="s">
        <v>984</v>
      </c>
      <c r="C336" s="121" t="s">
        <v>2</v>
      </c>
      <c r="D336" s="27" t="s">
        <v>2723</v>
      </c>
      <c r="E336" s="27">
        <v>100</v>
      </c>
      <c r="F336" s="27">
        <v>1050</v>
      </c>
      <c r="G336" s="27"/>
      <c r="H336" s="124">
        <v>0.10299999999999999</v>
      </c>
      <c r="I336" s="124">
        <v>2.2729999999999998E-3</v>
      </c>
    </row>
    <row r="337" spans="1:9" ht="13.5" customHeight="1" x14ac:dyDescent="0.25">
      <c r="A337" s="121" t="s">
        <v>985</v>
      </c>
      <c r="B337" s="122" t="s">
        <v>986</v>
      </c>
      <c r="C337" s="121" t="s">
        <v>2</v>
      </c>
      <c r="D337" s="27" t="s">
        <v>2723</v>
      </c>
      <c r="E337" s="27">
        <v>100</v>
      </c>
      <c r="F337" s="27">
        <v>1050</v>
      </c>
      <c r="G337" s="27"/>
      <c r="H337" s="124">
        <v>1.5009999999999999</v>
      </c>
      <c r="I337" s="124">
        <v>3.8019999999999998E-3</v>
      </c>
    </row>
    <row r="338" spans="1:9" ht="13.5" customHeight="1" x14ac:dyDescent="0.25">
      <c r="A338" s="121" t="s">
        <v>987</v>
      </c>
      <c r="B338" s="122" t="s">
        <v>988</v>
      </c>
      <c r="C338" s="121" t="s">
        <v>2</v>
      </c>
      <c r="D338" s="27" t="s">
        <v>2725</v>
      </c>
      <c r="E338" s="27">
        <v>100</v>
      </c>
      <c r="F338" s="27">
        <v>1050</v>
      </c>
      <c r="G338" s="27"/>
      <c r="H338" s="124">
        <v>1.5</v>
      </c>
      <c r="I338" s="124">
        <v>7.2870000000000001E-3</v>
      </c>
    </row>
    <row r="339" spans="1:9" s="131" customFormat="1" ht="13.5" customHeight="1" x14ac:dyDescent="0.25">
      <c r="A339" s="127" t="s">
        <v>2726</v>
      </c>
      <c r="B339" s="128" t="s">
        <v>2454</v>
      </c>
      <c r="C339" s="127"/>
      <c r="D339" s="32"/>
      <c r="E339" s="32">
        <v>100</v>
      </c>
      <c r="F339" s="32">
        <v>1050</v>
      </c>
      <c r="G339" s="32"/>
      <c r="H339" s="129">
        <f t="shared" ref="H339:I339" si="17">SUM(H320:H338,H316)</f>
        <v>5854.8509999999997</v>
      </c>
      <c r="I339" s="129">
        <f t="shared" si="17"/>
        <v>34.525576000000001</v>
      </c>
    </row>
    <row r="340" spans="1:9" ht="13.5" customHeight="1" x14ac:dyDescent="0.25">
      <c r="A340" s="121" t="s">
        <v>2727</v>
      </c>
      <c r="B340" s="122" t="s">
        <v>2728</v>
      </c>
      <c r="C340" s="121" t="s">
        <v>2</v>
      </c>
      <c r="D340" s="27">
        <v>27</v>
      </c>
      <c r="E340" s="123"/>
      <c r="F340" s="123"/>
      <c r="G340" s="123"/>
      <c r="H340" s="124">
        <v>142.87</v>
      </c>
      <c r="I340" s="124">
        <v>1.3976310000000001</v>
      </c>
    </row>
    <row r="341" spans="1:9" ht="13.5" customHeight="1" x14ac:dyDescent="0.25">
      <c r="A341" s="121" t="s">
        <v>989</v>
      </c>
      <c r="B341" s="122" t="s">
        <v>990</v>
      </c>
      <c r="C341" s="121" t="s">
        <v>2</v>
      </c>
      <c r="D341" s="27">
        <v>27</v>
      </c>
      <c r="E341" s="123"/>
      <c r="F341" s="123"/>
      <c r="G341" s="123"/>
      <c r="H341" s="124">
        <v>0.29499999999999998</v>
      </c>
      <c r="I341" s="124">
        <v>3.8159999999999999E-3</v>
      </c>
    </row>
    <row r="342" spans="1:9" ht="13.5" customHeight="1" x14ac:dyDescent="0.25">
      <c r="A342" s="121" t="s">
        <v>995</v>
      </c>
      <c r="B342" s="122" t="s">
        <v>996</v>
      </c>
      <c r="C342" s="121" t="s">
        <v>2</v>
      </c>
      <c r="D342" s="27" t="s">
        <v>2729</v>
      </c>
      <c r="E342" s="123"/>
      <c r="F342" s="123"/>
      <c r="G342" s="123"/>
      <c r="H342" s="124">
        <v>169.065</v>
      </c>
      <c r="I342" s="124">
        <v>0.72702599999999995</v>
      </c>
    </row>
    <row r="343" spans="1:9" ht="13.5" customHeight="1" x14ac:dyDescent="0.25">
      <c r="A343" s="121" t="s">
        <v>1013</v>
      </c>
      <c r="B343" s="122" t="s">
        <v>1014</v>
      </c>
      <c r="C343" s="121" t="s">
        <v>2</v>
      </c>
      <c r="D343" s="27">
        <v>0</v>
      </c>
      <c r="E343" s="123"/>
      <c r="F343" s="123"/>
      <c r="G343" s="123"/>
      <c r="H343" s="124">
        <v>174</v>
      </c>
      <c r="I343" s="124">
        <v>1.6802999999999998E-2</v>
      </c>
    </row>
    <row r="344" spans="1:9" ht="13.5" customHeight="1" x14ac:dyDescent="0.25">
      <c r="A344" s="121" t="s">
        <v>1015</v>
      </c>
      <c r="B344" s="122" t="s">
        <v>1016</v>
      </c>
      <c r="C344" s="121" t="s">
        <v>2</v>
      </c>
      <c r="D344" s="27">
        <v>0</v>
      </c>
      <c r="E344" s="123"/>
      <c r="F344" s="123"/>
      <c r="G344" s="123"/>
      <c r="H344" s="124">
        <v>510.70299999999997</v>
      </c>
      <c r="I344" s="124">
        <v>0.111836</v>
      </c>
    </row>
    <row r="345" spans="1:9" ht="13.5" customHeight="1" x14ac:dyDescent="0.25">
      <c r="A345" s="121" t="s">
        <v>1017</v>
      </c>
      <c r="B345" s="122" t="s">
        <v>1018</v>
      </c>
      <c r="C345" s="121" t="s">
        <v>2</v>
      </c>
      <c r="D345" s="27">
        <v>0</v>
      </c>
      <c r="E345" s="123"/>
      <c r="F345" s="123"/>
      <c r="G345" s="123"/>
      <c r="H345" s="124">
        <v>3382.8</v>
      </c>
      <c r="I345" s="124">
        <v>0.87993299999999997</v>
      </c>
    </row>
    <row r="346" spans="1:9" ht="13.5" customHeight="1" x14ac:dyDescent="0.25">
      <c r="A346" s="121" t="s">
        <v>1019</v>
      </c>
      <c r="B346" s="122" t="s">
        <v>1020</v>
      </c>
      <c r="C346" s="121" t="s">
        <v>2</v>
      </c>
      <c r="D346" s="27" t="s">
        <v>2730</v>
      </c>
      <c r="E346" s="123"/>
      <c r="F346" s="123"/>
      <c r="G346" s="123"/>
      <c r="H346" s="124">
        <v>425.50099999999998</v>
      </c>
      <c r="I346" s="124">
        <v>3.9795889999999998</v>
      </c>
    </row>
    <row r="347" spans="1:9" ht="13.5" customHeight="1" x14ac:dyDescent="0.25">
      <c r="A347" s="121" t="s">
        <v>1023</v>
      </c>
      <c r="B347" s="122" t="s">
        <v>1024</v>
      </c>
      <c r="C347" s="121" t="s">
        <v>2</v>
      </c>
      <c r="D347" s="27">
        <v>0</v>
      </c>
      <c r="E347" s="27">
        <v>100</v>
      </c>
      <c r="F347" s="27">
        <v>3000</v>
      </c>
      <c r="G347" s="27"/>
      <c r="H347" s="124">
        <v>69.384</v>
      </c>
      <c r="I347" s="124">
        <v>7.6117000000000004E-2</v>
      </c>
    </row>
    <row r="348" spans="1:9" ht="13.5" customHeight="1" x14ac:dyDescent="0.25">
      <c r="A348" s="121" t="s">
        <v>2162</v>
      </c>
      <c r="B348" s="122" t="s">
        <v>2163</v>
      </c>
      <c r="C348" s="121" t="s">
        <v>2</v>
      </c>
      <c r="D348" s="27">
        <v>4</v>
      </c>
      <c r="E348" s="27">
        <v>100</v>
      </c>
      <c r="F348" s="27">
        <v>3000</v>
      </c>
      <c r="G348" s="27"/>
      <c r="H348" s="124"/>
      <c r="I348" s="124"/>
    </row>
    <row r="349" spans="1:9" ht="13.5" customHeight="1" x14ac:dyDescent="0.25">
      <c r="A349" s="121" t="s">
        <v>2731</v>
      </c>
      <c r="B349" s="122" t="s">
        <v>2732</v>
      </c>
      <c r="C349" s="121" t="s">
        <v>2</v>
      </c>
      <c r="D349" s="27">
        <v>0</v>
      </c>
      <c r="E349" s="27">
        <v>100</v>
      </c>
      <c r="F349" s="27">
        <v>3000</v>
      </c>
      <c r="G349" s="27"/>
      <c r="H349" s="124">
        <v>105</v>
      </c>
      <c r="I349" s="124">
        <v>5.8342999999999999E-2</v>
      </c>
    </row>
    <row r="350" spans="1:9" ht="13.5" customHeight="1" x14ac:dyDescent="0.25">
      <c r="A350" s="121" t="s">
        <v>1025</v>
      </c>
      <c r="B350" s="122" t="s">
        <v>1026</v>
      </c>
      <c r="C350" s="121" t="s">
        <v>2</v>
      </c>
      <c r="D350" s="27">
        <v>4</v>
      </c>
      <c r="E350" s="27">
        <v>100</v>
      </c>
      <c r="F350" s="27">
        <v>3000</v>
      </c>
      <c r="G350" s="27"/>
      <c r="H350" s="124">
        <v>24</v>
      </c>
      <c r="I350" s="124">
        <v>3.2118000000000001E-2</v>
      </c>
    </row>
    <row r="351" spans="1:9" s="131" customFormat="1" ht="13.5" customHeight="1" x14ac:dyDescent="0.25">
      <c r="A351" s="127">
        <v>1502</v>
      </c>
      <c r="B351" s="128" t="s">
        <v>2454</v>
      </c>
      <c r="C351" s="127" t="s">
        <v>2</v>
      </c>
      <c r="D351" s="32" t="s">
        <v>2733</v>
      </c>
      <c r="E351" s="32">
        <v>100</v>
      </c>
      <c r="F351" s="32">
        <v>3000</v>
      </c>
      <c r="G351" s="32"/>
      <c r="H351" s="129">
        <f t="shared" ref="H351:I351" si="18">SUM(H347:H350)</f>
        <v>198.38400000000001</v>
      </c>
      <c r="I351" s="129">
        <f t="shared" si="18"/>
        <v>0.166578</v>
      </c>
    </row>
    <row r="352" spans="1:9" ht="13.5" customHeight="1" x14ac:dyDescent="0.25">
      <c r="A352" s="121" t="s">
        <v>1031</v>
      </c>
      <c r="B352" s="122" t="s">
        <v>1032</v>
      </c>
      <c r="C352" s="121" t="s">
        <v>2</v>
      </c>
      <c r="D352" s="27">
        <v>0</v>
      </c>
      <c r="E352" s="27">
        <v>100</v>
      </c>
      <c r="F352" s="27">
        <v>60000</v>
      </c>
      <c r="G352" s="27"/>
      <c r="H352" s="124">
        <v>0</v>
      </c>
      <c r="I352" s="124">
        <v>0</v>
      </c>
    </row>
    <row r="353" spans="1:9" x14ac:dyDescent="0.25">
      <c r="A353" s="121" t="s">
        <v>1033</v>
      </c>
      <c r="B353" s="122" t="s">
        <v>1034</v>
      </c>
      <c r="C353" s="121" t="s">
        <v>2</v>
      </c>
      <c r="D353" s="27">
        <v>31.2</v>
      </c>
      <c r="E353" s="27">
        <v>100</v>
      </c>
      <c r="F353" s="27">
        <v>60000</v>
      </c>
      <c r="G353" s="27"/>
      <c r="H353" s="124">
        <v>4904.4799999999996</v>
      </c>
      <c r="I353" s="124">
        <v>4.3155479999999997</v>
      </c>
    </row>
    <row r="354" spans="1:9" s="131" customFormat="1" ht="25.5" x14ac:dyDescent="0.25">
      <c r="A354" s="127">
        <v>150710</v>
      </c>
      <c r="B354" s="128" t="s">
        <v>2454</v>
      </c>
      <c r="C354" s="127" t="s">
        <v>2</v>
      </c>
      <c r="D354" s="32" t="s">
        <v>2734</v>
      </c>
      <c r="E354" s="32">
        <v>100</v>
      </c>
      <c r="F354" s="32">
        <v>60000</v>
      </c>
      <c r="G354" s="32" t="s">
        <v>2735</v>
      </c>
      <c r="H354" s="130">
        <v>4904.4799999999996</v>
      </c>
      <c r="I354" s="130">
        <v>4.3155479999999997</v>
      </c>
    </row>
    <row r="355" spans="1:9" x14ac:dyDescent="0.25">
      <c r="A355" s="121" t="s">
        <v>1035</v>
      </c>
      <c r="B355" s="122" t="s">
        <v>1036</v>
      </c>
      <c r="C355" s="121" t="s">
        <v>2</v>
      </c>
      <c r="D355" s="27">
        <v>5</v>
      </c>
      <c r="E355" s="27">
        <v>100</v>
      </c>
      <c r="F355" s="27">
        <v>2000</v>
      </c>
      <c r="G355" s="27"/>
      <c r="H355" s="124">
        <v>2.903</v>
      </c>
      <c r="I355" s="124">
        <v>1.6693E-2</v>
      </c>
    </row>
    <row r="356" spans="1:9" x14ac:dyDescent="0.25">
      <c r="A356" s="121" t="s">
        <v>1037</v>
      </c>
      <c r="B356" s="122" t="s">
        <v>1038</v>
      </c>
      <c r="C356" s="121" t="s">
        <v>2</v>
      </c>
      <c r="D356" s="27">
        <v>31.2</v>
      </c>
      <c r="E356" s="27">
        <v>100</v>
      </c>
      <c r="F356" s="27">
        <v>2000</v>
      </c>
      <c r="G356" s="27"/>
      <c r="H356" s="124">
        <v>1.7410000000000001</v>
      </c>
      <c r="I356" s="124">
        <v>4.2789999999999998E-3</v>
      </c>
    </row>
    <row r="357" spans="1:9" s="131" customFormat="1" ht="25.5" x14ac:dyDescent="0.25">
      <c r="A357" s="127">
        <v>150790</v>
      </c>
      <c r="B357" s="128" t="s">
        <v>2454</v>
      </c>
      <c r="C357" s="127" t="s">
        <v>2</v>
      </c>
      <c r="D357" s="32" t="s">
        <v>2736</v>
      </c>
      <c r="E357" s="32">
        <v>100</v>
      </c>
      <c r="F357" s="32">
        <v>2000</v>
      </c>
      <c r="G357" s="32" t="s">
        <v>2737</v>
      </c>
      <c r="H357" s="130">
        <v>3.5259999999999998</v>
      </c>
      <c r="I357" s="130">
        <v>1.7680000000000001E-2</v>
      </c>
    </row>
    <row r="358" spans="1:9" x14ac:dyDescent="0.25">
      <c r="A358" s="121" t="s">
        <v>1041</v>
      </c>
      <c r="B358" s="122" t="s">
        <v>1042</v>
      </c>
      <c r="C358" s="121" t="s">
        <v>2</v>
      </c>
      <c r="D358" s="27">
        <v>31.2</v>
      </c>
      <c r="E358" s="123"/>
      <c r="F358" s="123"/>
      <c r="G358" s="123"/>
      <c r="H358" s="124">
        <v>5.5830000000000002</v>
      </c>
      <c r="I358" s="124">
        <v>7.6003000000000001E-2</v>
      </c>
    </row>
    <row r="359" spans="1:9" x14ac:dyDescent="0.25">
      <c r="A359" s="121" t="s">
        <v>1043</v>
      </c>
      <c r="B359" s="122" t="s">
        <v>1044</v>
      </c>
      <c r="C359" s="121" t="s">
        <v>2</v>
      </c>
      <c r="D359" s="27">
        <v>31.2</v>
      </c>
      <c r="E359" s="123"/>
      <c r="F359" s="123"/>
      <c r="G359" s="123"/>
      <c r="H359" s="124">
        <v>14.398</v>
      </c>
      <c r="I359" s="124">
        <v>7.0067000000000004E-2</v>
      </c>
    </row>
    <row r="360" spans="1:9" x14ac:dyDescent="0.25">
      <c r="A360" s="121" t="s">
        <v>1045</v>
      </c>
      <c r="B360" s="122" t="s">
        <v>1046</v>
      </c>
      <c r="C360" s="121" t="s">
        <v>2</v>
      </c>
      <c r="D360" s="27">
        <v>31.2</v>
      </c>
      <c r="E360" s="123"/>
      <c r="F360" s="123"/>
      <c r="G360" s="123"/>
      <c r="H360" s="124"/>
      <c r="I360" s="124"/>
    </row>
    <row r="361" spans="1:9" ht="25.5" x14ac:dyDescent="0.25">
      <c r="A361" s="121" t="s">
        <v>1049</v>
      </c>
      <c r="B361" s="122" t="s">
        <v>1050</v>
      </c>
      <c r="C361" s="121" t="s">
        <v>2</v>
      </c>
      <c r="D361" s="27" t="s">
        <v>2738</v>
      </c>
      <c r="E361" s="123"/>
      <c r="F361" s="123"/>
      <c r="G361" s="123"/>
      <c r="H361" s="124">
        <v>1226.527</v>
      </c>
      <c r="I361" s="124">
        <v>1.81986</v>
      </c>
    </row>
    <row r="362" spans="1:9" x14ac:dyDescent="0.25">
      <c r="A362" s="121" t="s">
        <v>1051</v>
      </c>
      <c r="B362" s="122" t="s">
        <v>1052</v>
      </c>
      <c r="C362" s="121" t="s">
        <v>2</v>
      </c>
      <c r="D362" s="27">
        <v>31.2</v>
      </c>
      <c r="E362" s="123"/>
      <c r="F362" s="123"/>
      <c r="G362" s="123"/>
      <c r="H362" s="124">
        <v>371.28699999999998</v>
      </c>
      <c r="I362" s="124">
        <v>0.46510299999999999</v>
      </c>
    </row>
    <row r="363" spans="1:9" x14ac:dyDescent="0.25">
      <c r="A363" s="121" t="s">
        <v>1053</v>
      </c>
      <c r="B363" s="122" t="s">
        <v>1054</v>
      </c>
      <c r="C363" s="121" t="s">
        <v>2</v>
      </c>
      <c r="D363" s="27">
        <v>0</v>
      </c>
      <c r="E363" s="27">
        <v>100</v>
      </c>
      <c r="F363" s="27">
        <v>18400</v>
      </c>
      <c r="G363" s="27"/>
      <c r="H363" s="124">
        <v>2100</v>
      </c>
      <c r="I363" s="124">
        <v>1.4091899999999999</v>
      </c>
    </row>
    <row r="364" spans="1:9" x14ac:dyDescent="0.25">
      <c r="A364" s="121" t="s">
        <v>1055</v>
      </c>
      <c r="B364" s="122" t="s">
        <v>1056</v>
      </c>
      <c r="C364" s="121" t="s">
        <v>2</v>
      </c>
      <c r="D364" s="27">
        <v>36</v>
      </c>
      <c r="E364" s="27">
        <v>100</v>
      </c>
      <c r="F364" s="27">
        <v>18400</v>
      </c>
      <c r="G364" s="27"/>
      <c r="H364" s="124">
        <v>23690.481</v>
      </c>
      <c r="I364" s="124">
        <v>28.102717999999999</v>
      </c>
    </row>
    <row r="365" spans="1:9" x14ac:dyDescent="0.25">
      <c r="A365" s="121" t="s">
        <v>1057</v>
      </c>
      <c r="B365" s="122" t="s">
        <v>1058</v>
      </c>
      <c r="C365" s="121" t="s">
        <v>2</v>
      </c>
      <c r="D365" s="27">
        <v>12</v>
      </c>
      <c r="E365" s="27">
        <v>100</v>
      </c>
      <c r="F365" s="27">
        <v>18400</v>
      </c>
      <c r="G365" s="27"/>
      <c r="H365" s="124"/>
      <c r="I365" s="124"/>
    </row>
    <row r="366" spans="1:9" s="131" customFormat="1" ht="25.5" x14ac:dyDescent="0.25">
      <c r="A366" s="127">
        <v>151211</v>
      </c>
      <c r="B366" s="128" t="s">
        <v>2454</v>
      </c>
      <c r="C366" s="127" t="s">
        <v>2</v>
      </c>
      <c r="D366" s="32" t="s">
        <v>2739</v>
      </c>
      <c r="E366" s="32">
        <v>100</v>
      </c>
      <c r="F366" s="32">
        <v>18400</v>
      </c>
      <c r="G366" s="32" t="s">
        <v>2740</v>
      </c>
      <c r="H366" s="130">
        <v>3.5259999999999998</v>
      </c>
      <c r="I366" s="130">
        <v>1.7680000000000001E-2</v>
      </c>
    </row>
    <row r="367" spans="1:9" x14ac:dyDescent="0.25">
      <c r="A367" s="121" t="s">
        <v>1061</v>
      </c>
      <c r="B367" s="122" t="s">
        <v>1062</v>
      </c>
      <c r="C367" s="121" t="s">
        <v>2</v>
      </c>
      <c r="D367" s="27" t="s">
        <v>2741</v>
      </c>
      <c r="E367" s="123"/>
      <c r="F367" s="123"/>
      <c r="G367" s="123"/>
      <c r="H367" s="124">
        <v>178.684</v>
      </c>
      <c r="I367" s="124">
        <v>0.44597700000000001</v>
      </c>
    </row>
    <row r="368" spans="1:9" x14ac:dyDescent="0.25">
      <c r="A368" s="121" t="s">
        <v>1077</v>
      </c>
      <c r="B368" s="122" t="s">
        <v>1078</v>
      </c>
      <c r="C368" s="121" t="s">
        <v>2</v>
      </c>
      <c r="D368" s="27">
        <v>0</v>
      </c>
      <c r="E368" s="27">
        <v>100</v>
      </c>
      <c r="F368" s="27">
        <v>10600</v>
      </c>
      <c r="G368" s="27"/>
      <c r="H368" s="124">
        <v>40.020000000000003</v>
      </c>
      <c r="I368" s="124">
        <v>5.9334999999999999E-2</v>
      </c>
    </row>
    <row r="369" spans="1:9" ht="13.5" customHeight="1" x14ac:dyDescent="0.25">
      <c r="A369" s="121" t="s">
        <v>1079</v>
      </c>
      <c r="B369" s="122" t="s">
        <v>1080</v>
      </c>
      <c r="C369" s="121" t="s">
        <v>2</v>
      </c>
      <c r="D369" s="27">
        <v>31.2</v>
      </c>
      <c r="E369" s="27">
        <v>100</v>
      </c>
      <c r="F369" s="27">
        <v>10600</v>
      </c>
      <c r="G369" s="27"/>
      <c r="H369" s="124">
        <v>1.94</v>
      </c>
      <c r="I369" s="124">
        <v>5.9160000000000003E-3</v>
      </c>
    </row>
    <row r="370" spans="1:9" ht="13.5" customHeight="1" x14ac:dyDescent="0.25">
      <c r="A370" s="121" t="s">
        <v>1081</v>
      </c>
      <c r="B370" s="122" t="s">
        <v>1082</v>
      </c>
      <c r="C370" s="121" t="s">
        <v>2</v>
      </c>
      <c r="D370" s="27">
        <v>19.5</v>
      </c>
      <c r="E370" s="125"/>
      <c r="F370" s="125"/>
      <c r="G370" s="125"/>
      <c r="H370" s="124">
        <v>104.01</v>
      </c>
      <c r="I370" s="124">
        <v>0.14040800000000001</v>
      </c>
    </row>
    <row r="371" spans="1:9" ht="13.5" customHeight="1" x14ac:dyDescent="0.25">
      <c r="A371" s="121" t="s">
        <v>1083</v>
      </c>
      <c r="B371" s="122" t="s">
        <v>1084</v>
      </c>
      <c r="C371" s="121" t="s">
        <v>2</v>
      </c>
      <c r="D371" s="27">
        <v>31.2</v>
      </c>
      <c r="E371" s="27"/>
      <c r="F371" s="27"/>
      <c r="G371" s="27"/>
      <c r="H371" s="124">
        <v>0.57999999999999996</v>
      </c>
      <c r="I371" s="124">
        <v>3.663E-3</v>
      </c>
    </row>
    <row r="372" spans="1:9" ht="13.5" customHeight="1" x14ac:dyDescent="0.25">
      <c r="A372" s="121" t="s">
        <v>1085</v>
      </c>
      <c r="B372" s="122" t="s">
        <v>1086</v>
      </c>
      <c r="C372" s="121" t="s">
        <v>2</v>
      </c>
      <c r="D372" s="27">
        <v>31.2</v>
      </c>
      <c r="E372" s="27">
        <v>100</v>
      </c>
      <c r="F372" s="27">
        <v>10600</v>
      </c>
      <c r="G372" s="27"/>
      <c r="H372" s="124">
        <v>2E-3</v>
      </c>
      <c r="I372" s="124">
        <v>6.3699999999999998E-4</v>
      </c>
    </row>
    <row r="373" spans="1:9" s="131" customFormat="1" ht="13.5" customHeight="1" x14ac:dyDescent="0.25">
      <c r="A373" s="127" t="s">
        <v>2742</v>
      </c>
      <c r="B373" s="128" t="s">
        <v>2454</v>
      </c>
      <c r="C373" s="127" t="s">
        <v>2</v>
      </c>
      <c r="D373" s="32" t="s">
        <v>2734</v>
      </c>
      <c r="E373" s="32">
        <v>100</v>
      </c>
      <c r="F373" s="32">
        <v>10600</v>
      </c>
      <c r="G373" s="32" t="s">
        <v>2718</v>
      </c>
      <c r="H373" s="129">
        <v>41.94</v>
      </c>
      <c r="I373" s="129">
        <v>6.5167000000000003E-2</v>
      </c>
    </row>
    <row r="374" spans="1:9" ht="13.5" customHeight="1" x14ac:dyDescent="0.25">
      <c r="A374" s="121" t="s">
        <v>1097</v>
      </c>
      <c r="B374" s="122" t="s">
        <v>1098</v>
      </c>
      <c r="C374" s="121" t="s">
        <v>2</v>
      </c>
      <c r="D374" s="27">
        <v>31.2</v>
      </c>
      <c r="E374" s="123"/>
      <c r="F374" s="123"/>
      <c r="G374" s="123"/>
      <c r="H374" s="124">
        <v>0</v>
      </c>
      <c r="I374" s="124">
        <v>0</v>
      </c>
    </row>
    <row r="375" spans="1:9" ht="13.5" customHeight="1" x14ac:dyDescent="0.25">
      <c r="A375" s="121" t="s">
        <v>1121</v>
      </c>
      <c r="B375" s="122" t="s">
        <v>1122</v>
      </c>
      <c r="C375" s="121" t="s">
        <v>2</v>
      </c>
      <c r="D375" s="27" t="s">
        <v>2743</v>
      </c>
      <c r="E375" s="123"/>
      <c r="F375" s="123"/>
      <c r="G375" s="123"/>
      <c r="H375" s="124">
        <v>598.89</v>
      </c>
      <c r="I375" s="124">
        <v>2.44184</v>
      </c>
    </row>
    <row r="376" spans="1:9" ht="13.5" customHeight="1" x14ac:dyDescent="0.25">
      <c r="A376" s="121" t="s">
        <v>1123</v>
      </c>
      <c r="B376" s="122" t="s">
        <v>1124</v>
      </c>
      <c r="C376" s="121" t="s">
        <v>2</v>
      </c>
      <c r="D376" s="27">
        <v>14.8</v>
      </c>
      <c r="E376" s="123"/>
      <c r="F376" s="123"/>
      <c r="G376" s="123"/>
      <c r="H376" s="124">
        <v>33.85</v>
      </c>
      <c r="I376" s="124">
        <v>6.8926000000000001E-2</v>
      </c>
    </row>
    <row r="377" spans="1:9" ht="13.5" customHeight="1" x14ac:dyDescent="0.25">
      <c r="A377" s="121" t="s">
        <v>1129</v>
      </c>
      <c r="B377" s="122" t="s">
        <v>1130</v>
      </c>
      <c r="C377" s="121" t="s">
        <v>2</v>
      </c>
      <c r="D377" s="27">
        <v>46.8</v>
      </c>
      <c r="E377" s="123"/>
      <c r="F377" s="123"/>
      <c r="G377" s="123"/>
      <c r="H377" s="124">
        <v>12.975</v>
      </c>
      <c r="I377" s="124">
        <v>3.6589999999999998E-2</v>
      </c>
    </row>
    <row r="378" spans="1:9" ht="13.5" customHeight="1" x14ac:dyDescent="0.25">
      <c r="A378" s="121" t="s">
        <v>1131</v>
      </c>
      <c r="B378" s="122" t="s">
        <v>1132</v>
      </c>
      <c r="C378" s="121" t="s">
        <v>2</v>
      </c>
      <c r="D378" s="27" t="s">
        <v>2744</v>
      </c>
      <c r="E378" s="123"/>
      <c r="F378" s="123"/>
      <c r="G378" s="123"/>
      <c r="H378" s="124">
        <v>885.995</v>
      </c>
      <c r="I378" s="124">
        <v>3.1660010000000001</v>
      </c>
    </row>
    <row r="379" spans="1:9" ht="13.5" customHeight="1" x14ac:dyDescent="0.25">
      <c r="A379" s="121" t="s">
        <v>1133</v>
      </c>
      <c r="B379" s="122" t="s">
        <v>1134</v>
      </c>
      <c r="C379" s="121" t="s">
        <v>2</v>
      </c>
      <c r="D379" s="27">
        <v>46.8</v>
      </c>
      <c r="E379" s="123"/>
      <c r="F379" s="123"/>
      <c r="G379" s="123"/>
      <c r="H379" s="124">
        <v>797.21799999999996</v>
      </c>
      <c r="I379" s="124">
        <v>0.84160000000000001</v>
      </c>
    </row>
    <row r="380" spans="1:9" ht="13.5" customHeight="1" x14ac:dyDescent="0.25">
      <c r="A380" s="121" t="s">
        <v>1135</v>
      </c>
      <c r="B380" s="122" t="s">
        <v>1136</v>
      </c>
      <c r="C380" s="121" t="s">
        <v>2</v>
      </c>
      <c r="D380" s="27">
        <v>31.2</v>
      </c>
      <c r="E380" s="123"/>
      <c r="F380" s="123"/>
      <c r="G380" s="123"/>
      <c r="H380" s="124">
        <v>73.677999999999997</v>
      </c>
      <c r="I380" s="124">
        <v>0.144819</v>
      </c>
    </row>
    <row r="381" spans="1:9" ht="13.5" customHeight="1" x14ac:dyDescent="0.25">
      <c r="A381" s="121" t="s">
        <v>1137</v>
      </c>
      <c r="B381" s="122" t="s">
        <v>1138</v>
      </c>
      <c r="C381" s="121" t="s">
        <v>2</v>
      </c>
      <c r="D381" s="27">
        <v>46.8</v>
      </c>
      <c r="E381" s="123"/>
      <c r="F381" s="123"/>
      <c r="G381" s="123"/>
      <c r="H381" s="124">
        <v>5083.7070000000003</v>
      </c>
      <c r="I381" s="124">
        <v>11.543374999999999</v>
      </c>
    </row>
    <row r="382" spans="1:9" ht="13.5" customHeight="1" x14ac:dyDescent="0.25">
      <c r="A382" s="121" t="s">
        <v>1149</v>
      </c>
      <c r="B382" s="122" t="s">
        <v>1150</v>
      </c>
      <c r="C382" s="121" t="s">
        <v>2</v>
      </c>
      <c r="D382" s="27">
        <v>96.3</v>
      </c>
      <c r="E382" s="123"/>
      <c r="F382" s="123"/>
      <c r="G382" s="123"/>
      <c r="H382" s="124">
        <v>124.812</v>
      </c>
      <c r="I382" s="124">
        <v>0.25591700000000001</v>
      </c>
    </row>
    <row r="383" spans="1:9" ht="13.5" customHeight="1" x14ac:dyDescent="0.25">
      <c r="A383" s="121" t="s">
        <v>1151</v>
      </c>
      <c r="B383" s="122" t="s">
        <v>1152</v>
      </c>
      <c r="C383" s="121" t="s">
        <v>2</v>
      </c>
      <c r="D383" s="27">
        <v>96.3</v>
      </c>
      <c r="E383" s="123"/>
      <c r="F383" s="123"/>
      <c r="G383" s="123"/>
      <c r="H383" s="124">
        <v>2.1139999999999999</v>
      </c>
      <c r="I383" s="124">
        <v>1.0588E-2</v>
      </c>
    </row>
    <row r="384" spans="1:9" s="137" customFormat="1" ht="13.5" customHeight="1" x14ac:dyDescent="0.25">
      <c r="A384" s="134" t="s">
        <v>2174</v>
      </c>
      <c r="B384" s="133" t="s">
        <v>2175</v>
      </c>
      <c r="C384" s="134" t="s">
        <v>2</v>
      </c>
      <c r="D384" s="76">
        <v>121.5</v>
      </c>
      <c r="E384" s="76" t="s">
        <v>2608</v>
      </c>
      <c r="F384" s="76">
        <v>400</v>
      </c>
      <c r="G384" s="76"/>
      <c r="H384" s="138"/>
      <c r="I384" s="138"/>
    </row>
    <row r="385" spans="1:9" ht="13.5" customHeight="1" x14ac:dyDescent="0.25">
      <c r="A385" s="121" t="s">
        <v>1155</v>
      </c>
      <c r="B385" s="122" t="s">
        <v>1156</v>
      </c>
      <c r="C385" s="121" t="s">
        <v>2</v>
      </c>
      <c r="D385" s="27">
        <v>121.5</v>
      </c>
      <c r="E385" s="123"/>
      <c r="F385" s="123"/>
      <c r="G385" s="123"/>
      <c r="H385" s="124">
        <v>3.0009999999999999</v>
      </c>
      <c r="I385" s="124">
        <v>7.0665000000000006E-2</v>
      </c>
    </row>
    <row r="386" spans="1:9" ht="13.5" customHeight="1" x14ac:dyDescent="0.25">
      <c r="A386" s="121" t="s">
        <v>2186</v>
      </c>
      <c r="B386" s="122" t="s">
        <v>2187</v>
      </c>
      <c r="C386" s="121" t="s">
        <v>2</v>
      </c>
      <c r="D386" s="27">
        <v>121.5</v>
      </c>
      <c r="E386" s="123"/>
      <c r="F386" s="123"/>
      <c r="G386" s="123"/>
      <c r="H386" s="124"/>
      <c r="I386" s="124"/>
    </row>
    <row r="387" spans="1:9" ht="13.5" customHeight="1" x14ac:dyDescent="0.25">
      <c r="A387" s="121" t="s">
        <v>2745</v>
      </c>
      <c r="B387" s="122" t="s">
        <v>2746</v>
      </c>
      <c r="C387" s="121" t="s">
        <v>2</v>
      </c>
      <c r="D387" s="27">
        <v>121.5</v>
      </c>
      <c r="E387" s="123"/>
      <c r="F387" s="123"/>
      <c r="G387" s="123"/>
      <c r="H387" s="124">
        <v>48.621000000000002</v>
      </c>
      <c r="I387" s="124">
        <v>0.242704</v>
      </c>
    </row>
    <row r="388" spans="1:9" ht="13.5" customHeight="1" x14ac:dyDescent="0.25">
      <c r="A388" s="121" t="s">
        <v>2747</v>
      </c>
      <c r="B388" s="122" t="s">
        <v>2748</v>
      </c>
      <c r="C388" s="121" t="s">
        <v>2</v>
      </c>
      <c r="D388" s="27">
        <v>121.5</v>
      </c>
      <c r="E388" s="123"/>
      <c r="F388" s="123"/>
      <c r="G388" s="123"/>
      <c r="H388" s="124">
        <v>201.589</v>
      </c>
      <c r="I388" s="124">
        <v>0.278586</v>
      </c>
    </row>
    <row r="389" spans="1:9" ht="13.5" customHeight="1" x14ac:dyDescent="0.25">
      <c r="A389" s="121" t="s">
        <v>1165</v>
      </c>
      <c r="B389" s="122" t="s">
        <v>1166</v>
      </c>
      <c r="C389" s="121" t="s">
        <v>2</v>
      </c>
      <c r="D389" s="27">
        <v>121.5</v>
      </c>
      <c r="E389" s="123"/>
      <c r="F389" s="123"/>
      <c r="G389" s="123"/>
      <c r="H389" s="124">
        <v>0</v>
      </c>
      <c r="I389" s="124">
        <v>0</v>
      </c>
    </row>
    <row r="390" spans="1:9" ht="13.5" customHeight="1" x14ac:dyDescent="0.25">
      <c r="A390" s="121" t="s">
        <v>1169</v>
      </c>
      <c r="B390" s="122" t="s">
        <v>1170</v>
      </c>
      <c r="C390" s="121" t="s">
        <v>2</v>
      </c>
      <c r="D390" s="27">
        <v>135</v>
      </c>
      <c r="E390" s="27" t="s">
        <v>2749</v>
      </c>
      <c r="F390" s="27">
        <v>80000</v>
      </c>
      <c r="G390" s="27"/>
      <c r="H390" s="124">
        <v>4581.3720000000003</v>
      </c>
      <c r="I390" s="124">
        <v>3.5146649999999999</v>
      </c>
    </row>
    <row r="391" spans="1:9" ht="13.5" customHeight="1" x14ac:dyDescent="0.25">
      <c r="A391" s="121" t="s">
        <v>1171</v>
      </c>
      <c r="B391" s="122" t="s">
        <v>1172</v>
      </c>
      <c r="C391" s="121" t="s">
        <v>2</v>
      </c>
      <c r="D391" s="27" t="s">
        <v>2750</v>
      </c>
      <c r="E391" s="27" t="s">
        <v>2749</v>
      </c>
      <c r="F391" s="27">
        <v>80000</v>
      </c>
      <c r="G391" s="27"/>
      <c r="H391" s="124">
        <v>1.0999999999999999E-2</v>
      </c>
      <c r="I391" s="124">
        <v>8.4000000000000003E-4</v>
      </c>
    </row>
    <row r="392" spans="1:9" s="137" customFormat="1" ht="13.5" customHeight="1" x14ac:dyDescent="0.25">
      <c r="A392" s="134">
        <v>170199</v>
      </c>
      <c r="B392" s="133" t="s">
        <v>2454</v>
      </c>
      <c r="C392" s="134" t="s">
        <v>2</v>
      </c>
      <c r="D392" s="76" t="s">
        <v>2751</v>
      </c>
      <c r="E392" s="76" t="s">
        <v>2749</v>
      </c>
      <c r="F392" s="76">
        <v>80000</v>
      </c>
      <c r="G392" s="76"/>
      <c r="H392" s="135">
        <f t="shared" ref="H392:I392" si="19">SUM(H390:H391)</f>
        <v>4581.3830000000007</v>
      </c>
      <c r="I392" s="135">
        <f t="shared" si="19"/>
        <v>3.5155050000000001</v>
      </c>
    </row>
    <row r="393" spans="1:9" ht="13.5" customHeight="1" x14ac:dyDescent="0.25">
      <c r="A393" s="121" t="s">
        <v>1173</v>
      </c>
      <c r="B393" s="122" t="s">
        <v>1174</v>
      </c>
      <c r="C393" s="121" t="s">
        <v>2</v>
      </c>
      <c r="D393" s="27" t="s">
        <v>2752</v>
      </c>
      <c r="E393" s="123"/>
      <c r="F393" s="123"/>
      <c r="G393" s="123"/>
      <c r="H393" s="124">
        <v>1451.451</v>
      </c>
      <c r="I393" s="124">
        <v>3.661543</v>
      </c>
    </row>
    <row r="394" spans="1:9" ht="13.5" customHeight="1" x14ac:dyDescent="0.25">
      <c r="A394" s="121" t="s">
        <v>1183</v>
      </c>
      <c r="B394" s="122" t="s">
        <v>1184</v>
      </c>
      <c r="C394" s="121" t="s">
        <v>2</v>
      </c>
      <c r="D394" s="27" t="s">
        <v>2753</v>
      </c>
      <c r="E394" s="123"/>
      <c r="F394" s="123"/>
      <c r="G394" s="123"/>
      <c r="H394" s="124">
        <v>7531.9210000000003</v>
      </c>
      <c r="I394" s="124">
        <v>4.7582810000000002</v>
      </c>
    </row>
    <row r="395" spans="1:9" ht="13.5" customHeight="1" x14ac:dyDescent="0.25">
      <c r="A395" s="121" t="s">
        <v>1185</v>
      </c>
      <c r="B395" s="122" t="s">
        <v>1186</v>
      </c>
      <c r="C395" s="121" t="s">
        <v>2</v>
      </c>
      <c r="D395" s="27" t="s">
        <v>2754</v>
      </c>
      <c r="E395" s="123"/>
      <c r="F395" s="123"/>
      <c r="G395" s="123"/>
      <c r="H395" s="124">
        <v>1019.309</v>
      </c>
      <c r="I395" s="124">
        <v>0.83292999999999995</v>
      </c>
    </row>
    <row r="396" spans="1:9" ht="13.5" customHeight="1" x14ac:dyDescent="0.25">
      <c r="A396" s="121" t="s">
        <v>1191</v>
      </c>
      <c r="B396" s="122" t="s">
        <v>1192</v>
      </c>
      <c r="C396" s="121" t="s">
        <v>2</v>
      </c>
      <c r="D396" s="27">
        <v>135</v>
      </c>
      <c r="E396" s="123"/>
      <c r="F396" s="123"/>
      <c r="G396" s="123"/>
      <c r="H396" s="124"/>
      <c r="I396" s="124"/>
    </row>
    <row r="397" spans="1:9" ht="13.5" customHeight="1" x14ac:dyDescent="0.25">
      <c r="A397" s="121" t="s">
        <v>1201</v>
      </c>
      <c r="B397" s="122" t="s">
        <v>1202</v>
      </c>
      <c r="C397" s="121" t="s">
        <v>2</v>
      </c>
      <c r="D397" s="27" t="s">
        <v>2751</v>
      </c>
      <c r="E397" s="123"/>
      <c r="F397" s="123"/>
      <c r="G397" s="123"/>
      <c r="H397" s="124">
        <v>259.44600000000003</v>
      </c>
      <c r="I397" s="124">
        <v>0.272729</v>
      </c>
    </row>
    <row r="398" spans="1:9" ht="13.5" customHeight="1" x14ac:dyDescent="0.25">
      <c r="A398" s="121" t="s">
        <v>1211</v>
      </c>
      <c r="B398" s="122" t="s">
        <v>1212</v>
      </c>
      <c r="C398" s="121" t="s">
        <v>2</v>
      </c>
      <c r="D398" s="27">
        <v>39</v>
      </c>
      <c r="E398" s="123"/>
      <c r="F398" s="123"/>
      <c r="G398" s="123"/>
      <c r="H398" s="124">
        <v>1.542</v>
      </c>
      <c r="I398" s="124">
        <v>4.1749999999999999E-3</v>
      </c>
    </row>
    <row r="399" spans="1:9" ht="13.5" customHeight="1" x14ac:dyDescent="0.25">
      <c r="A399" s="121" t="s">
        <v>2206</v>
      </c>
      <c r="B399" s="122" t="s">
        <v>2207</v>
      </c>
      <c r="C399" s="121" t="s">
        <v>2</v>
      </c>
      <c r="D399" s="27">
        <v>39</v>
      </c>
      <c r="E399" s="27">
        <v>50</v>
      </c>
      <c r="F399" s="27">
        <v>325</v>
      </c>
      <c r="G399" s="27"/>
      <c r="H399" s="124"/>
      <c r="I399" s="124"/>
    </row>
    <row r="400" spans="1:9" ht="13.5" customHeight="1" x14ac:dyDescent="0.25">
      <c r="A400" s="121" t="s">
        <v>1217</v>
      </c>
      <c r="B400" s="122" t="s">
        <v>1218</v>
      </c>
      <c r="C400" s="121" t="s">
        <v>2</v>
      </c>
      <c r="D400" s="27">
        <v>39</v>
      </c>
      <c r="E400" s="123"/>
      <c r="F400" s="123"/>
      <c r="G400" s="123"/>
      <c r="H400" s="124">
        <v>33.378999999999998</v>
      </c>
      <c r="I400" s="124">
        <v>7.1471000000000007E-2</v>
      </c>
    </row>
    <row r="401" spans="1:9" ht="13.5" customHeight="1" x14ac:dyDescent="0.25">
      <c r="A401" s="121" t="s">
        <v>1223</v>
      </c>
      <c r="B401" s="122" t="s">
        <v>1224</v>
      </c>
      <c r="C401" s="121" t="s">
        <v>2</v>
      </c>
      <c r="D401" s="27">
        <v>39</v>
      </c>
      <c r="E401" s="27">
        <v>50</v>
      </c>
      <c r="F401" s="27">
        <v>325</v>
      </c>
      <c r="G401" s="27"/>
      <c r="H401" s="124">
        <v>14.9</v>
      </c>
      <c r="I401" s="124">
        <v>1.2644000000000001E-2</v>
      </c>
    </row>
    <row r="402" spans="1:9" s="137" customFormat="1" ht="13.5" customHeight="1" x14ac:dyDescent="0.25">
      <c r="A402" s="134" t="s">
        <v>2755</v>
      </c>
      <c r="B402" s="133" t="s">
        <v>2454</v>
      </c>
      <c r="C402" s="134" t="s">
        <v>2</v>
      </c>
      <c r="D402" s="76" t="s">
        <v>2756</v>
      </c>
      <c r="E402" s="76">
        <v>50</v>
      </c>
      <c r="F402" s="76">
        <v>325</v>
      </c>
      <c r="G402" s="76"/>
      <c r="H402" s="135">
        <f t="shared" ref="H402:I402" si="20">H399+H401</f>
        <v>14.9</v>
      </c>
      <c r="I402" s="135">
        <f t="shared" si="20"/>
        <v>1.2644000000000001E-2</v>
      </c>
    </row>
    <row r="403" spans="1:9" ht="13.5" customHeight="1" x14ac:dyDescent="0.25">
      <c r="A403" s="121" t="s">
        <v>1225</v>
      </c>
      <c r="B403" s="122" t="s">
        <v>1226</v>
      </c>
      <c r="C403" s="121" t="s">
        <v>2</v>
      </c>
      <c r="D403" s="27">
        <v>135.9</v>
      </c>
      <c r="E403" s="123"/>
      <c r="F403" s="123"/>
      <c r="G403" s="123"/>
      <c r="H403" s="124">
        <v>2.3029999999999999</v>
      </c>
      <c r="I403" s="124">
        <v>2.9030000000000002E-3</v>
      </c>
    </row>
    <row r="404" spans="1:9" ht="13.5" customHeight="1" x14ac:dyDescent="0.25">
      <c r="A404" s="121" t="s">
        <v>1227</v>
      </c>
      <c r="B404" s="122" t="s">
        <v>1228</v>
      </c>
      <c r="C404" s="121" t="s">
        <v>2</v>
      </c>
      <c r="D404" s="27">
        <v>135.9</v>
      </c>
      <c r="E404" s="123"/>
      <c r="F404" s="123"/>
      <c r="G404" s="123"/>
      <c r="H404" s="124">
        <v>5.63</v>
      </c>
      <c r="I404" s="124">
        <v>1.2775E-2</v>
      </c>
    </row>
    <row r="405" spans="1:9" ht="13.5" customHeight="1" x14ac:dyDescent="0.25">
      <c r="A405" s="121" t="s">
        <v>1229</v>
      </c>
      <c r="B405" s="122" t="s">
        <v>1230</v>
      </c>
      <c r="C405" s="121" t="s">
        <v>2</v>
      </c>
      <c r="D405" s="27">
        <v>135.9</v>
      </c>
      <c r="E405" s="27">
        <v>100</v>
      </c>
      <c r="F405" s="27">
        <v>1500</v>
      </c>
      <c r="G405" s="27"/>
      <c r="H405" s="124">
        <v>34.5</v>
      </c>
      <c r="I405" s="124">
        <v>3.1669999999999997E-2</v>
      </c>
    </row>
    <row r="406" spans="1:9" ht="13.5" customHeight="1" x14ac:dyDescent="0.25">
      <c r="A406" s="121" t="s">
        <v>1231</v>
      </c>
      <c r="B406" s="122" t="s">
        <v>1232</v>
      </c>
      <c r="C406" s="121" t="s">
        <v>2</v>
      </c>
      <c r="D406" s="27">
        <v>135.9</v>
      </c>
      <c r="E406" s="27">
        <v>100</v>
      </c>
      <c r="F406" s="27">
        <v>1500</v>
      </c>
      <c r="G406" s="27"/>
      <c r="H406" s="124">
        <v>0</v>
      </c>
      <c r="I406" s="124">
        <v>0</v>
      </c>
    </row>
    <row r="407" spans="1:9" ht="13.5" customHeight="1" x14ac:dyDescent="0.25">
      <c r="A407" s="121" t="s">
        <v>1233</v>
      </c>
      <c r="B407" s="122" t="s">
        <v>1234</v>
      </c>
      <c r="C407" s="121" t="s">
        <v>2</v>
      </c>
      <c r="D407" s="27">
        <v>135.9</v>
      </c>
      <c r="E407" s="27">
        <v>100</v>
      </c>
      <c r="F407" s="27">
        <v>1500</v>
      </c>
      <c r="G407" s="27"/>
      <c r="H407" s="124"/>
      <c r="I407" s="124"/>
    </row>
    <row r="408" spans="1:9" ht="13.5" customHeight="1" x14ac:dyDescent="0.25">
      <c r="A408" s="121" t="s">
        <v>1235</v>
      </c>
      <c r="B408" s="122" t="s">
        <v>1236</v>
      </c>
      <c r="C408" s="121" t="s">
        <v>2</v>
      </c>
      <c r="D408" s="27">
        <v>135.9</v>
      </c>
      <c r="E408" s="27">
        <v>100</v>
      </c>
      <c r="F408" s="27">
        <v>1500</v>
      </c>
      <c r="G408" s="27"/>
      <c r="H408" s="124"/>
      <c r="I408" s="124"/>
    </row>
    <row r="409" spans="1:9" ht="13.5" customHeight="1" x14ac:dyDescent="0.25">
      <c r="A409" s="121" t="s">
        <v>1237</v>
      </c>
      <c r="B409" s="122" t="s">
        <v>1238</v>
      </c>
      <c r="C409" s="121" t="s">
        <v>2</v>
      </c>
      <c r="D409" s="27">
        <v>135.9</v>
      </c>
      <c r="E409" s="27">
        <v>100</v>
      </c>
      <c r="F409" s="27">
        <v>1500</v>
      </c>
      <c r="G409" s="27"/>
      <c r="H409" s="124">
        <v>102.77</v>
      </c>
      <c r="I409" s="124">
        <v>0.14499200000000001</v>
      </c>
    </row>
    <row r="410" spans="1:9" ht="13.5" customHeight="1" x14ac:dyDescent="0.25">
      <c r="A410" s="121" t="s">
        <v>1239</v>
      </c>
      <c r="B410" s="122" t="s">
        <v>1240</v>
      </c>
      <c r="C410" s="121" t="s">
        <v>2</v>
      </c>
      <c r="D410" s="27">
        <v>135.9</v>
      </c>
      <c r="E410" s="27">
        <v>100</v>
      </c>
      <c r="F410" s="27">
        <v>1500</v>
      </c>
      <c r="G410" s="27"/>
      <c r="H410" s="124"/>
      <c r="I410" s="124"/>
    </row>
    <row r="411" spans="1:9" s="131" customFormat="1" ht="13.5" customHeight="1" x14ac:dyDescent="0.25">
      <c r="A411" s="127">
        <v>200290</v>
      </c>
      <c r="B411" s="128" t="s">
        <v>2454</v>
      </c>
      <c r="C411" s="127" t="s">
        <v>2</v>
      </c>
      <c r="D411" s="32" t="s">
        <v>2757</v>
      </c>
      <c r="E411" s="32">
        <v>100</v>
      </c>
      <c r="F411" s="32">
        <v>1500</v>
      </c>
      <c r="G411" s="32"/>
      <c r="H411" s="129">
        <f t="shared" ref="H411:I411" si="21">SUM(H405:H410)</f>
        <v>137.26999999999998</v>
      </c>
      <c r="I411" s="129">
        <f t="shared" si="21"/>
        <v>0.17666200000000001</v>
      </c>
    </row>
    <row r="412" spans="1:9" s="137" customFormat="1" ht="13.5" customHeight="1" x14ac:dyDescent="0.25">
      <c r="A412" s="134" t="s">
        <v>1243</v>
      </c>
      <c r="B412" s="133" t="s">
        <v>1244</v>
      </c>
      <c r="C412" s="134" t="s">
        <v>2</v>
      </c>
      <c r="D412" s="76">
        <v>37</v>
      </c>
      <c r="E412" s="76" t="s">
        <v>2758</v>
      </c>
      <c r="F412" s="76">
        <v>50</v>
      </c>
      <c r="G412" s="76"/>
      <c r="H412" s="138">
        <v>6.165</v>
      </c>
      <c r="I412" s="138">
        <v>7.8078999999999996E-2</v>
      </c>
    </row>
    <row r="413" spans="1:9" ht="13.5" customHeight="1" x14ac:dyDescent="0.25">
      <c r="A413" s="121" t="s">
        <v>1249</v>
      </c>
      <c r="B413" s="122" t="s">
        <v>1250</v>
      </c>
      <c r="C413" s="121" t="s">
        <v>2</v>
      </c>
      <c r="D413" s="27">
        <v>19.5</v>
      </c>
      <c r="E413" s="123"/>
      <c r="F413" s="123"/>
      <c r="G413" s="123"/>
      <c r="H413" s="124">
        <v>364.41800000000001</v>
      </c>
      <c r="I413" s="124">
        <v>0.41611999999999999</v>
      </c>
    </row>
    <row r="414" spans="1:9" ht="13.5" customHeight="1" x14ac:dyDescent="0.25">
      <c r="A414" s="121" t="s">
        <v>1251</v>
      </c>
      <c r="B414" s="122" t="s">
        <v>1252</v>
      </c>
      <c r="C414" s="121" t="s">
        <v>2</v>
      </c>
      <c r="D414" s="27">
        <v>39</v>
      </c>
      <c r="E414" s="123"/>
      <c r="F414" s="123"/>
      <c r="G414" s="123"/>
      <c r="H414" s="124">
        <v>1813.047</v>
      </c>
      <c r="I414" s="124">
        <v>1.6813199999999999</v>
      </c>
    </row>
    <row r="415" spans="1:9" ht="13.5" customHeight="1" x14ac:dyDescent="0.25">
      <c r="A415" s="121" t="s">
        <v>1259</v>
      </c>
      <c r="B415" s="122" t="s">
        <v>1260</v>
      </c>
      <c r="C415" s="121" t="s">
        <v>2</v>
      </c>
      <c r="D415" s="27">
        <v>39</v>
      </c>
      <c r="E415" s="123"/>
      <c r="F415" s="123"/>
      <c r="G415" s="123"/>
      <c r="H415" s="124">
        <v>44.906999999999996</v>
      </c>
      <c r="I415" s="124">
        <v>0.19128200000000001</v>
      </c>
    </row>
    <row r="416" spans="1:9" s="137" customFormat="1" ht="13.5" customHeight="1" x14ac:dyDescent="0.25">
      <c r="A416" s="134" t="s">
        <v>1261</v>
      </c>
      <c r="B416" s="133" t="s">
        <v>1262</v>
      </c>
      <c r="C416" s="134" t="s">
        <v>2</v>
      </c>
      <c r="D416" s="76">
        <v>39</v>
      </c>
      <c r="E416" s="76" t="s">
        <v>2759</v>
      </c>
      <c r="F416" s="76">
        <v>300</v>
      </c>
      <c r="G416" s="76"/>
      <c r="H416" s="138">
        <v>24.652999999999999</v>
      </c>
      <c r="I416" s="138">
        <v>6.4948000000000006E-2</v>
      </c>
    </row>
    <row r="417" spans="1:9" ht="13.5" customHeight="1" x14ac:dyDescent="0.25">
      <c r="A417" s="121" t="s">
        <v>1263</v>
      </c>
      <c r="B417" s="122" t="s">
        <v>1264</v>
      </c>
      <c r="C417" s="121" t="s">
        <v>2</v>
      </c>
      <c r="D417" s="27">
        <v>39</v>
      </c>
      <c r="E417" s="123"/>
      <c r="F417" s="123"/>
      <c r="G417" s="123"/>
      <c r="H417" s="124">
        <v>0.67</v>
      </c>
      <c r="I417" s="124">
        <v>6.6420000000000003E-3</v>
      </c>
    </row>
    <row r="418" spans="1:9" ht="13.5" customHeight="1" x14ac:dyDescent="0.25">
      <c r="A418" s="121" t="s">
        <v>1265</v>
      </c>
      <c r="B418" s="122" t="s">
        <v>1266</v>
      </c>
      <c r="C418" s="121" t="s">
        <v>2</v>
      </c>
      <c r="D418" s="27">
        <v>39</v>
      </c>
      <c r="E418" s="123"/>
      <c r="F418" s="123"/>
      <c r="G418" s="123"/>
      <c r="H418" s="124">
        <v>709.81</v>
      </c>
      <c r="I418" s="124">
        <v>1.8224590000000001</v>
      </c>
    </row>
    <row r="419" spans="1:9" s="131" customFormat="1" ht="13.5" customHeight="1" x14ac:dyDescent="0.25">
      <c r="A419" s="127" t="s">
        <v>1267</v>
      </c>
      <c r="B419" s="128" t="s">
        <v>1268</v>
      </c>
      <c r="C419" s="127" t="s">
        <v>2</v>
      </c>
      <c r="D419" s="32">
        <v>39</v>
      </c>
      <c r="E419" s="32">
        <v>100</v>
      </c>
      <c r="F419" s="32">
        <v>300</v>
      </c>
      <c r="G419" s="32"/>
      <c r="H419" s="130">
        <v>16.355</v>
      </c>
      <c r="I419" s="130">
        <v>1.3729999999999999E-2</v>
      </c>
    </row>
    <row r="420" spans="1:9" ht="13.5" customHeight="1" x14ac:dyDescent="0.25">
      <c r="A420" s="121" t="s">
        <v>1269</v>
      </c>
      <c r="B420" s="122" t="s">
        <v>1270</v>
      </c>
      <c r="C420" s="121" t="s">
        <v>2</v>
      </c>
      <c r="D420" s="27">
        <v>39</v>
      </c>
      <c r="E420" s="123"/>
      <c r="F420" s="123"/>
      <c r="G420" s="123"/>
      <c r="H420" s="124">
        <v>845.62599999999998</v>
      </c>
      <c r="I420" s="124">
        <v>0.669346</v>
      </c>
    </row>
    <row r="421" spans="1:9" ht="13.5" customHeight="1" x14ac:dyDescent="0.25">
      <c r="A421" s="121" t="s">
        <v>1271</v>
      </c>
      <c r="B421" s="122" t="s">
        <v>1272</v>
      </c>
      <c r="C421" s="121" t="s">
        <v>2</v>
      </c>
      <c r="D421" s="27">
        <v>39</v>
      </c>
      <c r="E421" s="123"/>
      <c r="F421" s="123"/>
      <c r="G421" s="123"/>
      <c r="H421" s="124">
        <v>0</v>
      </c>
      <c r="I421" s="124">
        <v>0</v>
      </c>
    </row>
    <row r="422" spans="1:9" ht="13.5" customHeight="1" x14ac:dyDescent="0.25">
      <c r="A422" s="121" t="s">
        <v>1273</v>
      </c>
      <c r="B422" s="122" t="s">
        <v>1274</v>
      </c>
      <c r="C422" s="121" t="s">
        <v>2</v>
      </c>
      <c r="D422" s="27">
        <v>39</v>
      </c>
      <c r="E422" s="123"/>
      <c r="F422" s="123"/>
      <c r="G422" s="123"/>
      <c r="H422" s="124">
        <v>24.602</v>
      </c>
      <c r="I422" s="124">
        <v>5.8296000000000001E-2</v>
      </c>
    </row>
    <row r="423" spans="1:9" ht="13.5" customHeight="1" x14ac:dyDescent="0.25">
      <c r="A423" s="121" t="s">
        <v>1279</v>
      </c>
      <c r="B423" s="122" t="s">
        <v>1280</v>
      </c>
      <c r="C423" s="121" t="s">
        <v>2</v>
      </c>
      <c r="D423" s="27">
        <v>39</v>
      </c>
      <c r="E423" s="123"/>
      <c r="F423" s="123"/>
      <c r="G423" s="123"/>
      <c r="H423" s="124">
        <v>2.343</v>
      </c>
      <c r="I423" s="124">
        <v>9.188E-3</v>
      </c>
    </row>
    <row r="424" spans="1:9" ht="13.5" customHeight="1" x14ac:dyDescent="0.25">
      <c r="A424" s="121" t="s">
        <v>1281</v>
      </c>
      <c r="B424" s="122" t="s">
        <v>1282</v>
      </c>
      <c r="C424" s="121" t="s">
        <v>2</v>
      </c>
      <c r="D424" s="27">
        <v>39</v>
      </c>
      <c r="E424" s="123"/>
      <c r="F424" s="123"/>
      <c r="G424" s="123"/>
      <c r="H424" s="124">
        <v>1.2150000000000001</v>
      </c>
      <c r="I424" s="124">
        <v>2.4459999999999998E-3</v>
      </c>
    </row>
    <row r="425" spans="1:9" ht="13.5" customHeight="1" x14ac:dyDescent="0.25">
      <c r="A425" s="121" t="s">
        <v>1285</v>
      </c>
      <c r="B425" s="122" t="s">
        <v>1286</v>
      </c>
      <c r="C425" s="121" t="s">
        <v>2</v>
      </c>
      <c r="D425" s="27">
        <v>39</v>
      </c>
      <c r="E425" s="123"/>
      <c r="F425" s="123"/>
      <c r="G425" s="123"/>
      <c r="H425" s="124">
        <v>270.92899999999997</v>
      </c>
      <c r="I425" s="124">
        <v>0.567608</v>
      </c>
    </row>
    <row r="426" spans="1:9" ht="13.5" customHeight="1" x14ac:dyDescent="0.25">
      <c r="A426" s="121" t="s">
        <v>1297</v>
      </c>
      <c r="B426" s="122" t="s">
        <v>1298</v>
      </c>
      <c r="C426" s="121" t="s">
        <v>2</v>
      </c>
      <c r="D426" s="27">
        <v>58.5</v>
      </c>
      <c r="E426" s="27" t="s">
        <v>2760</v>
      </c>
      <c r="F426" s="27">
        <v>450</v>
      </c>
      <c r="G426" s="27"/>
      <c r="H426" s="124">
        <v>0.114</v>
      </c>
      <c r="I426" s="124">
        <v>2.0349999999999999E-3</v>
      </c>
    </row>
    <row r="427" spans="1:9" ht="13.5" customHeight="1" x14ac:dyDescent="0.25">
      <c r="A427" s="121" t="s">
        <v>1299</v>
      </c>
      <c r="B427" s="122" t="s">
        <v>1300</v>
      </c>
      <c r="C427" s="121" t="s">
        <v>2</v>
      </c>
      <c r="D427" s="27">
        <v>58.5</v>
      </c>
      <c r="E427" s="27" t="s">
        <v>2760</v>
      </c>
      <c r="F427" s="27">
        <v>450</v>
      </c>
      <c r="G427" s="27"/>
      <c r="H427" s="124">
        <v>2.609</v>
      </c>
      <c r="I427" s="124">
        <v>4.7410000000000004E-3</v>
      </c>
    </row>
    <row r="428" spans="1:9" ht="13.5" customHeight="1" x14ac:dyDescent="0.25">
      <c r="A428" s="121" t="s">
        <v>1301</v>
      </c>
      <c r="B428" s="122" t="s">
        <v>1302</v>
      </c>
      <c r="C428" s="121" t="s">
        <v>2</v>
      </c>
      <c r="D428" s="27">
        <v>58.5</v>
      </c>
      <c r="E428" s="27" t="s">
        <v>2760</v>
      </c>
      <c r="F428" s="27">
        <v>450</v>
      </c>
      <c r="G428" s="27"/>
      <c r="H428" s="124">
        <v>200.93</v>
      </c>
      <c r="I428" s="124">
        <v>0.53716699999999995</v>
      </c>
    </row>
    <row r="429" spans="1:9" s="137" customFormat="1" ht="13.5" customHeight="1" x14ac:dyDescent="0.25">
      <c r="A429" s="134">
        <v>200710</v>
      </c>
      <c r="B429" s="133" t="s">
        <v>2454</v>
      </c>
      <c r="C429" s="134" t="s">
        <v>2</v>
      </c>
      <c r="D429" s="76" t="s">
        <v>2761</v>
      </c>
      <c r="E429" s="76" t="s">
        <v>2760</v>
      </c>
      <c r="F429" s="76">
        <v>450</v>
      </c>
      <c r="G429" s="76"/>
      <c r="H429" s="135">
        <f t="shared" ref="H429:I429" si="22">SUM(H426:H428)</f>
        <v>203.65300000000002</v>
      </c>
      <c r="I429" s="135">
        <f t="shared" si="22"/>
        <v>0.54394299999999995</v>
      </c>
    </row>
    <row r="430" spans="1:9" ht="13.5" customHeight="1" x14ac:dyDescent="0.25">
      <c r="A430" s="121" t="s">
        <v>2212</v>
      </c>
      <c r="B430" s="122" t="s">
        <v>2213</v>
      </c>
      <c r="C430" s="121" t="s">
        <v>2</v>
      </c>
      <c r="D430" s="27">
        <v>58.5</v>
      </c>
      <c r="E430" s="27" t="s">
        <v>2682</v>
      </c>
      <c r="F430" s="27">
        <v>1000</v>
      </c>
      <c r="G430" s="27"/>
      <c r="H430" s="124"/>
      <c r="I430" s="124"/>
    </row>
    <row r="431" spans="1:9" ht="13.5" customHeight="1" x14ac:dyDescent="0.25">
      <c r="A431" s="121" t="s">
        <v>1313</v>
      </c>
      <c r="B431" s="122" t="s">
        <v>1314</v>
      </c>
      <c r="C431" s="121" t="s">
        <v>2</v>
      </c>
      <c r="D431" s="27">
        <v>58.5</v>
      </c>
      <c r="E431" s="27" t="s">
        <v>2682</v>
      </c>
      <c r="F431" s="27">
        <v>1000</v>
      </c>
      <c r="G431" s="27"/>
      <c r="H431" s="124">
        <v>12.52</v>
      </c>
      <c r="I431" s="124">
        <v>6.1244E-2</v>
      </c>
    </row>
    <row r="432" spans="1:9" ht="13.5" customHeight="1" x14ac:dyDescent="0.25">
      <c r="A432" s="121" t="s">
        <v>1315</v>
      </c>
      <c r="B432" s="122" t="s">
        <v>1316</v>
      </c>
      <c r="C432" s="121" t="s">
        <v>2</v>
      </c>
      <c r="D432" s="27">
        <v>58.5</v>
      </c>
      <c r="E432" s="27" t="s">
        <v>2682</v>
      </c>
      <c r="F432" s="27">
        <v>1000</v>
      </c>
      <c r="G432" s="27"/>
      <c r="H432" s="124">
        <v>8.7579999999999991</v>
      </c>
      <c r="I432" s="124">
        <v>4.0169000000000003E-2</v>
      </c>
    </row>
    <row r="433" spans="1:9" ht="13.5" customHeight="1" x14ac:dyDescent="0.25">
      <c r="A433" s="121" t="s">
        <v>1317</v>
      </c>
      <c r="B433" s="122" t="s">
        <v>1318</v>
      </c>
      <c r="C433" s="121" t="s">
        <v>2</v>
      </c>
      <c r="D433" s="27">
        <v>58.5</v>
      </c>
      <c r="E433" s="27" t="s">
        <v>2682</v>
      </c>
      <c r="F433" s="27">
        <v>1000</v>
      </c>
      <c r="G433" s="27"/>
      <c r="H433" s="124">
        <v>81.863</v>
      </c>
      <c r="I433" s="124">
        <v>0.21340999999999999</v>
      </c>
    </row>
    <row r="434" spans="1:9" ht="13.5" customHeight="1" x14ac:dyDescent="0.25">
      <c r="A434" s="121" t="s">
        <v>1319</v>
      </c>
      <c r="B434" s="122" t="s">
        <v>1320</v>
      </c>
      <c r="C434" s="121" t="s">
        <v>2</v>
      </c>
      <c r="D434" s="27">
        <v>58.5</v>
      </c>
      <c r="E434" s="27" t="s">
        <v>2682</v>
      </c>
      <c r="F434" s="27">
        <v>1000</v>
      </c>
      <c r="G434" s="27"/>
      <c r="H434" s="124">
        <v>18.847999999999999</v>
      </c>
      <c r="I434" s="124">
        <v>3.7904E-2</v>
      </c>
    </row>
    <row r="435" spans="1:9" ht="13.5" customHeight="1" x14ac:dyDescent="0.25">
      <c r="A435" s="121" t="s">
        <v>1323</v>
      </c>
      <c r="B435" s="122" t="s">
        <v>1324</v>
      </c>
      <c r="C435" s="121" t="s">
        <v>2</v>
      </c>
      <c r="D435" s="27" t="s">
        <v>2761</v>
      </c>
      <c r="E435" s="27" t="s">
        <v>2682</v>
      </c>
      <c r="F435" s="27">
        <v>1000</v>
      </c>
      <c r="G435" s="27"/>
      <c r="H435" s="124">
        <v>476.71800000000002</v>
      </c>
      <c r="I435" s="124">
        <v>2.3026589999999998</v>
      </c>
    </row>
    <row r="436" spans="1:9" s="137" customFormat="1" ht="13.5" customHeight="1" x14ac:dyDescent="0.25">
      <c r="A436" s="134">
        <v>200799</v>
      </c>
      <c r="B436" s="133" t="s">
        <v>2454</v>
      </c>
      <c r="C436" s="134" t="s">
        <v>2</v>
      </c>
      <c r="D436" s="76" t="s">
        <v>2761</v>
      </c>
      <c r="E436" s="76" t="s">
        <v>2682</v>
      </c>
      <c r="F436" s="76">
        <v>1000</v>
      </c>
      <c r="G436" s="76"/>
      <c r="H436" s="135">
        <f t="shared" ref="H436:I436" si="23">SUM(H430:H435)</f>
        <v>598.70699999999999</v>
      </c>
      <c r="I436" s="135">
        <f t="shared" si="23"/>
        <v>2.6553859999999996</v>
      </c>
    </row>
    <row r="437" spans="1:9" ht="13.5" customHeight="1" x14ac:dyDescent="0.25">
      <c r="A437" s="121" t="s">
        <v>1333</v>
      </c>
      <c r="B437" s="122" t="s">
        <v>1334</v>
      </c>
      <c r="C437" s="121" t="s">
        <v>2</v>
      </c>
      <c r="D437" s="27">
        <v>58.5</v>
      </c>
      <c r="E437" s="123"/>
      <c r="F437" s="123"/>
      <c r="G437" s="123"/>
      <c r="H437" s="124">
        <v>0.60799999999999998</v>
      </c>
      <c r="I437" s="124">
        <v>1.7319000000000001E-2</v>
      </c>
    </row>
    <row r="438" spans="1:9" ht="13.5" customHeight="1" x14ac:dyDescent="0.25">
      <c r="A438" s="121" t="s">
        <v>1335</v>
      </c>
      <c r="B438" s="122" t="s">
        <v>1336</v>
      </c>
      <c r="C438" s="121" t="s">
        <v>2</v>
      </c>
      <c r="D438" s="27">
        <v>58.5</v>
      </c>
      <c r="E438" s="123"/>
      <c r="F438" s="123"/>
      <c r="G438" s="123"/>
      <c r="H438" s="124">
        <v>483.45600000000002</v>
      </c>
      <c r="I438" s="124">
        <v>3.5118040000000001</v>
      </c>
    </row>
    <row r="439" spans="1:9" ht="13.5" customHeight="1" x14ac:dyDescent="0.25">
      <c r="A439" s="121" t="s">
        <v>2762</v>
      </c>
      <c r="B439" s="122" t="s">
        <v>2763</v>
      </c>
      <c r="C439" s="121" t="s">
        <v>2</v>
      </c>
      <c r="D439" s="27">
        <v>58.5</v>
      </c>
      <c r="E439" s="123"/>
      <c r="F439" s="123"/>
      <c r="G439" s="123"/>
      <c r="H439" s="124">
        <v>1.6879999999999999</v>
      </c>
      <c r="I439" s="124">
        <v>3.7439999999999999E-3</v>
      </c>
    </row>
    <row r="440" spans="1:9" ht="13.5" customHeight="1" x14ac:dyDescent="0.25">
      <c r="A440" s="121" t="s">
        <v>1400</v>
      </c>
      <c r="B440" s="122" t="s">
        <v>1401</v>
      </c>
      <c r="C440" s="121" t="s">
        <v>2</v>
      </c>
      <c r="D440" s="27">
        <v>58.5</v>
      </c>
      <c r="E440" s="123"/>
      <c r="F440" s="123"/>
      <c r="G440" s="123"/>
      <c r="H440" s="124">
        <v>449.75200000000001</v>
      </c>
      <c r="I440" s="124">
        <v>0.31719199999999997</v>
      </c>
    </row>
    <row r="441" spans="1:9" ht="13.5" customHeight="1" x14ac:dyDescent="0.25">
      <c r="A441" s="121" t="s">
        <v>1404</v>
      </c>
      <c r="B441" s="122" t="s">
        <v>1405</v>
      </c>
      <c r="C441" s="121" t="s">
        <v>2</v>
      </c>
      <c r="D441" s="27">
        <v>58.5</v>
      </c>
      <c r="E441" s="123"/>
      <c r="F441" s="123"/>
      <c r="G441" s="123"/>
      <c r="H441" s="124">
        <v>0.75</v>
      </c>
      <c r="I441" s="124">
        <v>1.7440000000000001E-3</v>
      </c>
    </row>
    <row r="442" spans="1:9" ht="13.5" customHeight="1" x14ac:dyDescent="0.25">
      <c r="A442" s="121" t="s">
        <v>1408</v>
      </c>
      <c r="B442" s="122" t="s">
        <v>1409</v>
      </c>
      <c r="C442" s="121" t="s">
        <v>2</v>
      </c>
      <c r="D442" s="27">
        <v>58.5</v>
      </c>
      <c r="E442" s="123"/>
      <c r="F442" s="123"/>
      <c r="G442" s="123"/>
      <c r="H442" s="124">
        <v>7641.1409999999996</v>
      </c>
      <c r="I442" s="124">
        <v>5.9000260000000004</v>
      </c>
    </row>
    <row r="443" spans="1:9" ht="13.5" customHeight="1" x14ac:dyDescent="0.25">
      <c r="A443" s="121" t="s">
        <v>1455</v>
      </c>
      <c r="B443" s="122" t="s">
        <v>1456</v>
      </c>
      <c r="C443" s="121" t="s">
        <v>2</v>
      </c>
      <c r="D443" s="27">
        <v>58.5</v>
      </c>
      <c r="E443" s="123"/>
      <c r="F443" s="123"/>
      <c r="G443" s="123"/>
      <c r="H443" s="124">
        <v>150.39699999999999</v>
      </c>
      <c r="I443" s="124">
        <v>0.376836</v>
      </c>
    </row>
    <row r="444" spans="1:9" ht="13.5" customHeight="1" x14ac:dyDescent="0.25">
      <c r="A444" s="121" t="s">
        <v>2764</v>
      </c>
      <c r="B444" s="122" t="s">
        <v>2765</v>
      </c>
      <c r="C444" s="121" t="s">
        <v>2</v>
      </c>
      <c r="D444" s="27">
        <v>58.5</v>
      </c>
      <c r="E444" s="27" t="s">
        <v>2759</v>
      </c>
      <c r="F444" s="27">
        <v>1000</v>
      </c>
      <c r="G444" s="27"/>
      <c r="H444" s="124"/>
      <c r="I444" s="124"/>
    </row>
    <row r="445" spans="1:9" ht="13.5" customHeight="1" x14ac:dyDescent="0.25">
      <c r="A445" s="121" t="s">
        <v>1457</v>
      </c>
      <c r="B445" s="122" t="s">
        <v>1458</v>
      </c>
      <c r="C445" s="121" t="s">
        <v>2</v>
      </c>
      <c r="D445" s="27">
        <v>58.5</v>
      </c>
      <c r="E445" s="27" t="s">
        <v>2759</v>
      </c>
      <c r="F445" s="27">
        <v>1000</v>
      </c>
      <c r="G445" s="27"/>
      <c r="H445" s="124"/>
      <c r="I445" s="124"/>
    </row>
    <row r="446" spans="1:9" ht="13.5" customHeight="1" x14ac:dyDescent="0.25">
      <c r="A446" s="121" t="s">
        <v>2766</v>
      </c>
      <c r="B446" s="122" t="s">
        <v>2767</v>
      </c>
      <c r="C446" s="121" t="s">
        <v>2</v>
      </c>
      <c r="D446" s="27">
        <v>58.5</v>
      </c>
      <c r="E446" s="27" t="s">
        <v>2759</v>
      </c>
      <c r="F446" s="27">
        <v>1000</v>
      </c>
      <c r="G446" s="27"/>
      <c r="H446" s="124">
        <v>322.79500000000002</v>
      </c>
      <c r="I446" s="124">
        <v>0.57964899999999997</v>
      </c>
    </row>
    <row r="447" spans="1:9" ht="13.5" customHeight="1" x14ac:dyDescent="0.25">
      <c r="A447" s="121" t="s">
        <v>2768</v>
      </c>
      <c r="B447" s="122" t="s">
        <v>2769</v>
      </c>
      <c r="C447" s="121" t="s">
        <v>2</v>
      </c>
      <c r="D447" s="27">
        <v>58.5</v>
      </c>
      <c r="E447" s="27" t="s">
        <v>2759</v>
      </c>
      <c r="F447" s="27">
        <v>1000</v>
      </c>
      <c r="G447" s="27"/>
      <c r="H447" s="124">
        <v>23.739000000000001</v>
      </c>
      <c r="I447" s="124">
        <v>2.8524000000000001E-2</v>
      </c>
    </row>
    <row r="448" spans="1:9" ht="13.5" customHeight="1" x14ac:dyDescent="0.25">
      <c r="A448" s="121" t="s">
        <v>1459</v>
      </c>
      <c r="B448" s="122" t="s">
        <v>1460</v>
      </c>
      <c r="C448" s="121" t="s">
        <v>2</v>
      </c>
      <c r="D448" s="27">
        <v>58.5</v>
      </c>
      <c r="E448" s="27" t="s">
        <v>2759</v>
      </c>
      <c r="F448" s="27">
        <v>1000</v>
      </c>
      <c r="G448" s="27"/>
      <c r="H448" s="124"/>
      <c r="I448" s="124"/>
    </row>
    <row r="449" spans="1:9" ht="25.5" x14ac:dyDescent="0.25">
      <c r="A449" s="121" t="s">
        <v>2770</v>
      </c>
      <c r="B449" s="122" t="s">
        <v>2771</v>
      </c>
      <c r="C449" s="121" t="s">
        <v>2</v>
      </c>
      <c r="D449" s="27">
        <v>58.5</v>
      </c>
      <c r="E449" s="27" t="s">
        <v>2759</v>
      </c>
      <c r="F449" s="27">
        <v>1000</v>
      </c>
      <c r="G449" s="27"/>
      <c r="H449" s="124">
        <v>21.207999999999998</v>
      </c>
      <c r="I449" s="124">
        <v>4.3240000000000001E-2</v>
      </c>
    </row>
    <row r="450" spans="1:9" x14ac:dyDescent="0.25">
      <c r="A450" s="121" t="s">
        <v>1465</v>
      </c>
      <c r="B450" s="122" t="s">
        <v>1466</v>
      </c>
      <c r="C450" s="121" t="s">
        <v>2</v>
      </c>
      <c r="D450" s="27">
        <v>58.5</v>
      </c>
      <c r="E450" s="123"/>
      <c r="F450" s="123"/>
      <c r="G450" s="123"/>
      <c r="H450" s="124"/>
      <c r="I450" s="124"/>
    </row>
    <row r="451" spans="1:9" x14ac:dyDescent="0.25">
      <c r="A451" s="121" t="s">
        <v>1481</v>
      </c>
      <c r="B451" s="122" t="s">
        <v>1482</v>
      </c>
      <c r="C451" s="121" t="s">
        <v>2</v>
      </c>
      <c r="D451" s="27">
        <v>58.5</v>
      </c>
      <c r="E451" s="123"/>
      <c r="F451" s="123"/>
      <c r="G451" s="123"/>
      <c r="H451" s="124">
        <v>430.52499999999998</v>
      </c>
      <c r="I451" s="124">
        <v>0.70435499999999995</v>
      </c>
    </row>
    <row r="452" spans="1:9" ht="25.5" x14ac:dyDescent="0.25">
      <c r="A452" s="121" t="s">
        <v>1507</v>
      </c>
      <c r="B452" s="122" t="s">
        <v>1508</v>
      </c>
      <c r="C452" s="121" t="s">
        <v>2</v>
      </c>
      <c r="D452" s="27">
        <v>58.5</v>
      </c>
      <c r="E452" s="27" t="s">
        <v>2759</v>
      </c>
      <c r="F452" s="27">
        <v>1000</v>
      </c>
      <c r="G452" s="27"/>
      <c r="H452" s="124"/>
      <c r="I452" s="124"/>
    </row>
    <row r="453" spans="1:9" ht="25.5" x14ac:dyDescent="0.25">
      <c r="A453" s="121" t="s">
        <v>1509</v>
      </c>
      <c r="B453" s="122" t="s">
        <v>1510</v>
      </c>
      <c r="C453" s="121" t="s">
        <v>2</v>
      </c>
      <c r="D453" s="27">
        <v>58.5</v>
      </c>
      <c r="E453" s="27" t="s">
        <v>2759</v>
      </c>
      <c r="F453" s="27">
        <v>1000</v>
      </c>
      <c r="G453" s="27"/>
      <c r="H453" s="124"/>
      <c r="I453" s="124"/>
    </row>
    <row r="454" spans="1:9" x14ac:dyDescent="0.25">
      <c r="A454" s="121" t="s">
        <v>1511</v>
      </c>
      <c r="B454" s="122" t="s">
        <v>1512</v>
      </c>
      <c r="C454" s="121" t="s">
        <v>2</v>
      </c>
      <c r="D454" s="27">
        <v>58.5</v>
      </c>
      <c r="E454" s="123"/>
      <c r="F454" s="123"/>
      <c r="G454" s="123"/>
      <c r="H454" s="124"/>
      <c r="I454" s="124"/>
    </row>
    <row r="455" spans="1:9" x14ac:dyDescent="0.25">
      <c r="A455" s="121" t="s">
        <v>1513</v>
      </c>
      <c r="B455" s="122" t="s">
        <v>1514</v>
      </c>
      <c r="C455" s="121" t="s">
        <v>2</v>
      </c>
      <c r="D455" s="27">
        <v>58.5</v>
      </c>
      <c r="E455" s="123"/>
      <c r="F455" s="123"/>
      <c r="G455" s="123"/>
      <c r="H455" s="124">
        <v>43.36</v>
      </c>
      <c r="I455" s="124">
        <v>5.5400999999999999E-2</v>
      </c>
    </row>
    <row r="456" spans="1:9" ht="25.5" x14ac:dyDescent="0.25">
      <c r="A456" s="121" t="s">
        <v>1521</v>
      </c>
      <c r="B456" s="122" t="s">
        <v>1522</v>
      </c>
      <c r="C456" s="121" t="s">
        <v>2</v>
      </c>
      <c r="D456" s="27">
        <v>58.5</v>
      </c>
      <c r="E456" s="27" t="s">
        <v>2759</v>
      </c>
      <c r="F456" s="27">
        <v>1000</v>
      </c>
      <c r="G456" s="27"/>
      <c r="H456" s="124"/>
      <c r="I456" s="124"/>
    </row>
    <row r="457" spans="1:9" ht="25.5" x14ac:dyDescent="0.25">
      <c r="A457" s="121" t="s">
        <v>1523</v>
      </c>
      <c r="B457" s="122" t="s">
        <v>1524</v>
      </c>
      <c r="C457" s="121" t="s">
        <v>2</v>
      </c>
      <c r="D457" s="27">
        <v>58.5</v>
      </c>
      <c r="E457" s="27" t="s">
        <v>2759</v>
      </c>
      <c r="F457" s="27">
        <v>1000</v>
      </c>
      <c r="G457" s="27"/>
      <c r="H457" s="124">
        <v>20.992000000000001</v>
      </c>
      <c r="I457" s="124">
        <v>3.5411999999999999E-2</v>
      </c>
    </row>
    <row r="458" spans="1:9" ht="25.5" x14ac:dyDescent="0.25">
      <c r="A458" s="121" t="s">
        <v>2256</v>
      </c>
      <c r="B458" s="122" t="s">
        <v>2257</v>
      </c>
      <c r="C458" s="121" t="s">
        <v>2</v>
      </c>
      <c r="D458" s="27">
        <v>58.5</v>
      </c>
      <c r="E458" s="27" t="s">
        <v>2759</v>
      </c>
      <c r="F458" s="27">
        <v>1000</v>
      </c>
      <c r="G458" s="27"/>
      <c r="H458" s="124"/>
      <c r="I458" s="124"/>
    </row>
    <row r="459" spans="1:9" ht="25.5" x14ac:dyDescent="0.25">
      <c r="A459" s="121" t="s">
        <v>1525</v>
      </c>
      <c r="B459" s="122" t="s">
        <v>1526</v>
      </c>
      <c r="C459" s="121" t="s">
        <v>2</v>
      </c>
      <c r="D459" s="27">
        <v>58.5</v>
      </c>
      <c r="E459" s="27" t="s">
        <v>2759</v>
      </c>
      <c r="F459" s="27">
        <v>1000</v>
      </c>
      <c r="G459" s="27"/>
      <c r="H459" s="124">
        <v>0</v>
      </c>
      <c r="I459" s="124">
        <v>0</v>
      </c>
    </row>
    <row r="460" spans="1:9" ht="25.5" x14ac:dyDescent="0.25">
      <c r="A460" s="121" t="s">
        <v>2260</v>
      </c>
      <c r="B460" s="122" t="s">
        <v>2261</v>
      </c>
      <c r="C460" s="121" t="s">
        <v>2</v>
      </c>
      <c r="D460" s="27">
        <v>58.5</v>
      </c>
      <c r="E460" s="27" t="s">
        <v>2759</v>
      </c>
      <c r="F460" s="27">
        <v>1000</v>
      </c>
      <c r="G460" s="27"/>
      <c r="H460" s="124"/>
      <c r="I460" s="124"/>
    </row>
    <row r="461" spans="1:9" ht="25.5" x14ac:dyDescent="0.25">
      <c r="A461" s="121" t="s">
        <v>1527</v>
      </c>
      <c r="B461" s="122" t="s">
        <v>1528</v>
      </c>
      <c r="C461" s="121" t="s">
        <v>2</v>
      </c>
      <c r="D461" s="27">
        <v>58.5</v>
      </c>
      <c r="E461" s="27" t="s">
        <v>2759</v>
      </c>
      <c r="F461" s="27">
        <v>1000</v>
      </c>
      <c r="G461" s="27"/>
      <c r="H461" s="124">
        <v>5.0999999999999996</v>
      </c>
      <c r="I461" s="124">
        <v>1.2314E-2</v>
      </c>
    </row>
    <row r="462" spans="1:9" ht="25.5" x14ac:dyDescent="0.25">
      <c r="A462" s="121" t="s">
        <v>1533</v>
      </c>
      <c r="B462" s="122" t="s">
        <v>1534</v>
      </c>
      <c r="C462" s="121" t="s">
        <v>2</v>
      </c>
      <c r="D462" s="27">
        <v>58.5</v>
      </c>
      <c r="E462" s="27" t="s">
        <v>2759</v>
      </c>
      <c r="F462" s="27">
        <v>1000</v>
      </c>
      <c r="G462" s="27"/>
      <c r="H462" s="124"/>
      <c r="I462" s="124"/>
    </row>
    <row r="463" spans="1:9" x14ac:dyDescent="0.25">
      <c r="A463" s="121" t="s">
        <v>1545</v>
      </c>
      <c r="B463" s="122" t="s">
        <v>1546</v>
      </c>
      <c r="C463" s="121" t="s">
        <v>2</v>
      </c>
      <c r="D463" s="27">
        <v>58.5</v>
      </c>
      <c r="E463" s="123"/>
      <c r="F463" s="123"/>
      <c r="G463" s="123"/>
      <c r="H463" s="124">
        <v>28.1</v>
      </c>
      <c r="I463" s="124">
        <v>0.17282600000000001</v>
      </c>
    </row>
    <row r="464" spans="1:9" x14ac:dyDescent="0.25">
      <c r="A464" s="121" t="s">
        <v>1553</v>
      </c>
      <c r="B464" s="122" t="s">
        <v>1554</v>
      </c>
      <c r="C464" s="121" t="s">
        <v>2</v>
      </c>
      <c r="D464" s="27">
        <v>58.5</v>
      </c>
      <c r="E464" s="123"/>
      <c r="F464" s="123"/>
      <c r="G464" s="123"/>
      <c r="H464" s="124">
        <v>4.4480000000000004</v>
      </c>
      <c r="I464" s="124">
        <v>2.1975999999999999E-2</v>
      </c>
    </row>
    <row r="465" spans="1:9" ht="13.5" customHeight="1" x14ac:dyDescent="0.25">
      <c r="A465" s="121" t="s">
        <v>1559</v>
      </c>
      <c r="B465" s="122" t="s">
        <v>1560</v>
      </c>
      <c r="C465" s="121" t="s">
        <v>2</v>
      </c>
      <c r="D465" s="27">
        <v>58.5</v>
      </c>
      <c r="E465" s="27" t="s">
        <v>2759</v>
      </c>
      <c r="F465" s="27">
        <v>1000</v>
      </c>
      <c r="G465" s="27"/>
      <c r="H465" s="124">
        <v>0</v>
      </c>
      <c r="I465" s="124">
        <v>0</v>
      </c>
    </row>
    <row r="466" spans="1:9" ht="13.5" customHeight="1" x14ac:dyDescent="0.25">
      <c r="A466" s="121" t="s">
        <v>1561</v>
      </c>
      <c r="B466" s="122" t="s">
        <v>1562</v>
      </c>
      <c r="C466" s="121" t="s">
        <v>2</v>
      </c>
      <c r="D466" s="27">
        <v>58.5</v>
      </c>
      <c r="E466" s="27" t="s">
        <v>2759</v>
      </c>
      <c r="F466" s="27">
        <v>1000</v>
      </c>
      <c r="G466" s="27"/>
      <c r="H466" s="124">
        <v>0</v>
      </c>
      <c r="I466" s="124">
        <v>0</v>
      </c>
    </row>
    <row r="467" spans="1:9" ht="13.5" customHeight="1" x14ac:dyDescent="0.25">
      <c r="A467" s="121" t="s">
        <v>1565</v>
      </c>
      <c r="B467" s="122" t="s">
        <v>1566</v>
      </c>
      <c r="C467" s="121" t="s">
        <v>2</v>
      </c>
      <c r="D467" s="27">
        <v>58.5</v>
      </c>
      <c r="E467" s="123"/>
      <c r="F467" s="123"/>
      <c r="G467" s="123"/>
      <c r="H467" s="124">
        <v>203.714</v>
      </c>
      <c r="I467" s="124">
        <v>0.28690500000000002</v>
      </c>
    </row>
    <row r="468" spans="1:9" ht="13.5" customHeight="1" x14ac:dyDescent="0.25">
      <c r="A468" s="121" t="s">
        <v>1569</v>
      </c>
      <c r="B468" s="122" t="s">
        <v>1570</v>
      </c>
      <c r="C468" s="121" t="s">
        <v>2</v>
      </c>
      <c r="D468" s="27">
        <v>58.5</v>
      </c>
      <c r="E468" s="27" t="s">
        <v>2759</v>
      </c>
      <c r="F468" s="27">
        <v>1000</v>
      </c>
      <c r="G468" s="27"/>
      <c r="H468" s="124"/>
      <c r="I468" s="124"/>
    </row>
    <row r="469" spans="1:9" ht="13.5" customHeight="1" x14ac:dyDescent="0.25">
      <c r="A469" s="121" t="s">
        <v>1571</v>
      </c>
      <c r="B469" s="122" t="s">
        <v>1572</v>
      </c>
      <c r="C469" s="121" t="s">
        <v>2</v>
      </c>
      <c r="D469" s="27">
        <v>58.5</v>
      </c>
      <c r="E469" s="27" t="s">
        <v>2759</v>
      </c>
      <c r="F469" s="27">
        <v>1000</v>
      </c>
      <c r="G469" s="27"/>
      <c r="H469" s="124"/>
      <c r="I469" s="124"/>
    </row>
    <row r="470" spans="1:9" ht="13.5" customHeight="1" x14ac:dyDescent="0.25">
      <c r="A470" s="121" t="s">
        <v>1573</v>
      </c>
      <c r="B470" s="122" t="s">
        <v>1574</v>
      </c>
      <c r="C470" s="121" t="s">
        <v>2</v>
      </c>
      <c r="D470" s="27">
        <v>58.5</v>
      </c>
      <c r="E470" s="27" t="s">
        <v>2759</v>
      </c>
      <c r="F470" s="27">
        <v>1000</v>
      </c>
      <c r="G470" s="27"/>
      <c r="H470" s="124">
        <v>0.79500000000000004</v>
      </c>
      <c r="I470" s="124">
        <v>5.5469999999999998E-3</v>
      </c>
    </row>
    <row r="471" spans="1:9" ht="13.5" customHeight="1" x14ac:dyDescent="0.25">
      <c r="A471" s="121" t="s">
        <v>1575</v>
      </c>
      <c r="B471" s="122" t="s">
        <v>1576</v>
      </c>
      <c r="C471" s="121" t="s">
        <v>2</v>
      </c>
      <c r="D471" s="27">
        <v>58.5</v>
      </c>
      <c r="E471" s="27" t="s">
        <v>2759</v>
      </c>
      <c r="F471" s="27">
        <v>1000</v>
      </c>
      <c r="G471" s="27"/>
      <c r="H471" s="124">
        <v>0</v>
      </c>
      <c r="I471" s="124">
        <v>0</v>
      </c>
    </row>
    <row r="472" spans="1:9" s="137" customFormat="1" ht="13.5" customHeight="1" x14ac:dyDescent="0.25">
      <c r="A472" s="134">
        <v>2009</v>
      </c>
      <c r="B472" s="133" t="s">
        <v>2454</v>
      </c>
      <c r="C472" s="134" t="s">
        <v>2</v>
      </c>
      <c r="D472" s="76" t="s">
        <v>2761</v>
      </c>
      <c r="E472" s="76" t="s">
        <v>2759</v>
      </c>
      <c r="F472" s="76">
        <v>1000</v>
      </c>
      <c r="G472" s="76"/>
      <c r="H472" s="135">
        <f t="shared" ref="H472:I472" si="24">SUM(H444:H449,H452:H453,H456:H462,H465:H466,H468:H471)</f>
        <v>394.62900000000002</v>
      </c>
      <c r="I472" s="135">
        <f t="shared" si="24"/>
        <v>0.70468600000000003</v>
      </c>
    </row>
    <row r="473" spans="1:9" ht="13.5" customHeight="1" x14ac:dyDescent="0.25">
      <c r="A473" s="121" t="s">
        <v>1579</v>
      </c>
      <c r="B473" s="122" t="s">
        <v>1580</v>
      </c>
      <c r="C473" s="121" t="s">
        <v>2</v>
      </c>
      <c r="D473" s="27">
        <v>58.5</v>
      </c>
      <c r="E473" s="123"/>
      <c r="F473" s="123"/>
      <c r="G473" s="123"/>
      <c r="H473" s="124">
        <v>4.5</v>
      </c>
      <c r="I473" s="124">
        <v>1.1516999999999999E-2</v>
      </c>
    </row>
    <row r="474" spans="1:9" ht="13.5" customHeight="1" x14ac:dyDescent="0.25">
      <c r="A474" s="121" t="s">
        <v>1581</v>
      </c>
      <c r="B474" s="122" t="s">
        <v>1582</v>
      </c>
      <c r="C474" s="121" t="s">
        <v>2</v>
      </c>
      <c r="D474" s="27">
        <v>58.5</v>
      </c>
      <c r="E474" s="123"/>
      <c r="F474" s="123"/>
      <c r="G474" s="123"/>
      <c r="H474" s="124">
        <v>117.774</v>
      </c>
      <c r="I474" s="124">
        <v>0.29581400000000002</v>
      </c>
    </row>
    <row r="475" spans="1:9" ht="13.5" customHeight="1" x14ac:dyDescent="0.25">
      <c r="A475" s="121" t="s">
        <v>1599</v>
      </c>
      <c r="B475" s="122" t="s">
        <v>1600</v>
      </c>
      <c r="C475" s="121" t="s">
        <v>2</v>
      </c>
      <c r="D475" s="27">
        <v>58.5</v>
      </c>
      <c r="E475" s="123"/>
      <c r="F475" s="123"/>
      <c r="G475" s="123"/>
      <c r="H475" s="124">
        <v>851.45399999999995</v>
      </c>
      <c r="I475" s="124">
        <v>1.831556</v>
      </c>
    </row>
    <row r="476" spans="1:9" ht="13.5" customHeight="1" x14ac:dyDescent="0.25">
      <c r="A476" s="121" t="s">
        <v>1601</v>
      </c>
      <c r="B476" s="122" t="s">
        <v>1602</v>
      </c>
      <c r="C476" s="121" t="s">
        <v>1603</v>
      </c>
      <c r="D476" s="27">
        <v>50</v>
      </c>
      <c r="E476" s="27" t="s">
        <v>2772</v>
      </c>
      <c r="F476" s="27">
        <v>750</v>
      </c>
      <c r="G476" s="27"/>
      <c r="H476" s="124">
        <v>60.125999999999998</v>
      </c>
      <c r="I476" s="124">
        <v>2.292475</v>
      </c>
    </row>
    <row r="477" spans="1:9" ht="13.5" customHeight="1" x14ac:dyDescent="0.25">
      <c r="A477" s="121" t="s">
        <v>1604</v>
      </c>
      <c r="B477" s="122" t="s">
        <v>1605</v>
      </c>
      <c r="C477" s="121" t="s">
        <v>1603</v>
      </c>
      <c r="D477" s="27">
        <v>50</v>
      </c>
      <c r="E477" s="27" t="s">
        <v>2772</v>
      </c>
      <c r="F477" s="27">
        <v>750</v>
      </c>
      <c r="G477" s="27"/>
      <c r="H477" s="124">
        <v>0.56399999999999995</v>
      </c>
      <c r="I477" s="124">
        <v>5.2170000000000003E-3</v>
      </c>
    </row>
    <row r="478" spans="1:9" ht="13.5" customHeight="1" x14ac:dyDescent="0.25">
      <c r="A478" s="121" t="s">
        <v>1606</v>
      </c>
      <c r="B478" s="122" t="s">
        <v>1607</v>
      </c>
      <c r="C478" s="121" t="s">
        <v>1603</v>
      </c>
      <c r="D478" s="27">
        <v>50</v>
      </c>
      <c r="E478" s="27" t="s">
        <v>2772</v>
      </c>
      <c r="F478" s="27">
        <v>750</v>
      </c>
      <c r="G478" s="27"/>
      <c r="H478" s="124">
        <v>113.813</v>
      </c>
      <c r="I478" s="124">
        <v>0.48191600000000001</v>
      </c>
    </row>
    <row r="479" spans="1:9" ht="13.5" customHeight="1" x14ac:dyDescent="0.25">
      <c r="A479" s="121" t="s">
        <v>2773</v>
      </c>
      <c r="B479" s="122" t="s">
        <v>2774</v>
      </c>
      <c r="C479" s="121" t="s">
        <v>1603</v>
      </c>
      <c r="D479" s="27">
        <v>50</v>
      </c>
      <c r="E479" s="27" t="s">
        <v>2772</v>
      </c>
      <c r="F479" s="27">
        <v>750</v>
      </c>
      <c r="G479" s="27"/>
      <c r="H479" s="124"/>
      <c r="I479" s="124"/>
    </row>
    <row r="480" spans="1:9" ht="13.5" customHeight="1" x14ac:dyDescent="0.25">
      <c r="A480" s="121" t="s">
        <v>1608</v>
      </c>
      <c r="B480" s="122" t="s">
        <v>1609</v>
      </c>
      <c r="C480" s="121" t="s">
        <v>1603</v>
      </c>
      <c r="D480" s="27">
        <v>50</v>
      </c>
      <c r="E480" s="27" t="s">
        <v>2772</v>
      </c>
      <c r="F480" s="27">
        <v>750</v>
      </c>
      <c r="G480" s="27"/>
      <c r="H480" s="124">
        <v>1.121</v>
      </c>
      <c r="I480" s="124">
        <v>4.5409999999999999E-3</v>
      </c>
    </row>
    <row r="481" spans="1:9" ht="13.5" customHeight="1" x14ac:dyDescent="0.25">
      <c r="A481" s="121" t="s">
        <v>1610</v>
      </c>
      <c r="B481" s="122" t="s">
        <v>1611</v>
      </c>
      <c r="C481" s="121" t="s">
        <v>1603</v>
      </c>
      <c r="D481" s="27">
        <v>50</v>
      </c>
      <c r="E481" s="27" t="s">
        <v>2772</v>
      </c>
      <c r="F481" s="27">
        <v>750</v>
      </c>
      <c r="G481" s="27"/>
      <c r="H481" s="124">
        <v>52.573</v>
      </c>
      <c r="I481" s="124">
        <v>1.108358</v>
      </c>
    </row>
    <row r="482" spans="1:9" s="137" customFormat="1" ht="13.5" customHeight="1" x14ac:dyDescent="0.25">
      <c r="A482" s="134">
        <v>220410</v>
      </c>
      <c r="B482" s="133" t="s">
        <v>2454</v>
      </c>
      <c r="C482" s="134" t="s">
        <v>1603</v>
      </c>
      <c r="D482" s="76" t="s">
        <v>2775</v>
      </c>
      <c r="E482" s="76" t="s">
        <v>2772</v>
      </c>
      <c r="F482" s="76">
        <v>750</v>
      </c>
      <c r="G482" s="76"/>
      <c r="H482" s="135">
        <f t="shared" ref="H482:I482" si="25">SUM(H476:H481)</f>
        <v>228.197</v>
      </c>
      <c r="I482" s="135">
        <f t="shared" si="25"/>
        <v>3.8925070000000002</v>
      </c>
    </row>
    <row r="483" spans="1:9" ht="13.5" customHeight="1" x14ac:dyDescent="0.25">
      <c r="A483" s="121" t="s">
        <v>2776</v>
      </c>
      <c r="B483" s="122" t="s">
        <v>2777</v>
      </c>
      <c r="C483" s="121" t="s">
        <v>1603</v>
      </c>
      <c r="D483" s="27">
        <v>50</v>
      </c>
      <c r="E483" s="123"/>
      <c r="F483" s="123"/>
      <c r="G483" s="123"/>
      <c r="H483" s="124">
        <v>6.085</v>
      </c>
      <c r="I483" s="124">
        <v>1.9288E-2</v>
      </c>
    </row>
    <row r="484" spans="1:9" ht="13.5" customHeight="1" x14ac:dyDescent="0.25">
      <c r="A484" s="121" t="s">
        <v>2778</v>
      </c>
      <c r="B484" s="122" t="s">
        <v>2779</v>
      </c>
      <c r="C484" s="121" t="s">
        <v>1603</v>
      </c>
      <c r="D484" s="27">
        <v>50</v>
      </c>
      <c r="E484" s="123"/>
      <c r="F484" s="123"/>
      <c r="G484" s="123"/>
      <c r="H484" s="124">
        <v>4.6559999999999997</v>
      </c>
      <c r="I484" s="124">
        <v>9.2700000000000005E-3</v>
      </c>
    </row>
    <row r="485" spans="1:9" ht="13.5" customHeight="1" x14ac:dyDescent="0.25">
      <c r="A485" s="121" t="s">
        <v>1614</v>
      </c>
      <c r="B485" s="122" t="s">
        <v>1615</v>
      </c>
      <c r="C485" s="121" t="s">
        <v>1603</v>
      </c>
      <c r="D485" s="27">
        <v>50</v>
      </c>
      <c r="E485" s="123"/>
      <c r="F485" s="123"/>
      <c r="G485" s="123"/>
      <c r="H485" s="124">
        <v>197.214</v>
      </c>
      <c r="I485" s="124">
        <v>0.34618500000000002</v>
      </c>
    </row>
    <row r="486" spans="1:9" ht="13.5" customHeight="1" x14ac:dyDescent="0.25">
      <c r="A486" s="121" t="s">
        <v>2780</v>
      </c>
      <c r="B486" s="122" t="s">
        <v>2781</v>
      </c>
      <c r="C486" s="121" t="s">
        <v>1603</v>
      </c>
      <c r="D486" s="27">
        <v>50</v>
      </c>
      <c r="E486" s="123"/>
      <c r="F486" s="123"/>
      <c r="G486" s="123"/>
      <c r="H486" s="124">
        <v>1.5189999999999999</v>
      </c>
      <c r="I486" s="124">
        <v>1.0085E-2</v>
      </c>
    </row>
    <row r="487" spans="1:9" ht="13.5" customHeight="1" x14ac:dyDescent="0.25">
      <c r="A487" s="121" t="s">
        <v>2782</v>
      </c>
      <c r="B487" s="122" t="s">
        <v>2783</v>
      </c>
      <c r="C487" s="121" t="s">
        <v>1603</v>
      </c>
      <c r="D487" s="27">
        <v>50</v>
      </c>
      <c r="E487" s="123"/>
      <c r="F487" s="123"/>
      <c r="G487" s="123"/>
      <c r="H487" s="124">
        <v>3.6</v>
      </c>
      <c r="I487" s="124">
        <v>2.3435000000000001E-2</v>
      </c>
    </row>
    <row r="488" spans="1:9" ht="13.5" customHeight="1" x14ac:dyDescent="0.25">
      <c r="A488" s="121" t="s">
        <v>2784</v>
      </c>
      <c r="B488" s="122" t="s">
        <v>2785</v>
      </c>
      <c r="C488" s="121" t="s">
        <v>1603</v>
      </c>
      <c r="D488" s="27">
        <v>50</v>
      </c>
      <c r="E488" s="123"/>
      <c r="F488" s="123"/>
      <c r="G488" s="123"/>
      <c r="H488" s="124">
        <v>10.012</v>
      </c>
      <c r="I488" s="124">
        <v>8.7813000000000002E-2</v>
      </c>
    </row>
    <row r="489" spans="1:9" ht="13.5" customHeight="1" x14ac:dyDescent="0.25">
      <c r="A489" s="121" t="s">
        <v>2786</v>
      </c>
      <c r="B489" s="122" t="s">
        <v>2787</v>
      </c>
      <c r="C489" s="121" t="s">
        <v>1603</v>
      </c>
      <c r="D489" s="27">
        <v>50</v>
      </c>
      <c r="E489" s="123"/>
      <c r="F489" s="123"/>
      <c r="G489" s="123"/>
      <c r="H489" s="124">
        <v>0.45</v>
      </c>
      <c r="I489" s="124">
        <v>6.2269999999999999E-3</v>
      </c>
    </row>
    <row r="490" spans="1:9" ht="13.5" customHeight="1" x14ac:dyDescent="0.25">
      <c r="A490" s="121" t="s">
        <v>2788</v>
      </c>
      <c r="B490" s="122" t="s">
        <v>2789</v>
      </c>
      <c r="C490" s="121" t="s">
        <v>1603</v>
      </c>
      <c r="D490" s="27">
        <v>50</v>
      </c>
      <c r="E490" s="123"/>
      <c r="F490" s="123"/>
      <c r="G490" s="123"/>
      <c r="H490" s="124">
        <v>2.2789999999999999</v>
      </c>
      <c r="I490" s="124">
        <v>8.1600000000000006E-3</v>
      </c>
    </row>
    <row r="491" spans="1:9" ht="13.5" customHeight="1" x14ac:dyDescent="0.25">
      <c r="A491" s="121" t="s">
        <v>2790</v>
      </c>
      <c r="B491" s="122" t="s">
        <v>2791</v>
      </c>
      <c r="C491" s="121" t="s">
        <v>1603</v>
      </c>
      <c r="D491" s="27">
        <v>50</v>
      </c>
      <c r="E491" s="123"/>
      <c r="F491" s="123"/>
      <c r="G491" s="123"/>
      <c r="H491" s="124"/>
      <c r="I491" s="124"/>
    </row>
    <row r="492" spans="1:9" ht="13.5" customHeight="1" x14ac:dyDescent="0.25">
      <c r="A492" s="121" t="s">
        <v>2792</v>
      </c>
      <c r="B492" s="122" t="s">
        <v>2793</v>
      </c>
      <c r="C492" s="121" t="s">
        <v>1603</v>
      </c>
      <c r="D492" s="27">
        <v>50</v>
      </c>
      <c r="E492" s="123"/>
      <c r="F492" s="123"/>
      <c r="G492" s="123"/>
      <c r="H492" s="124">
        <v>3.698</v>
      </c>
      <c r="I492" s="124">
        <v>2.324E-2</v>
      </c>
    </row>
    <row r="493" spans="1:9" ht="13.5" customHeight="1" x14ac:dyDescent="0.25">
      <c r="A493" s="121" t="s">
        <v>2794</v>
      </c>
      <c r="B493" s="122" t="s">
        <v>2795</v>
      </c>
      <c r="C493" s="121" t="s">
        <v>1603</v>
      </c>
      <c r="D493" s="27">
        <v>50</v>
      </c>
      <c r="E493" s="123"/>
      <c r="F493" s="123"/>
      <c r="G493" s="123"/>
      <c r="H493" s="124">
        <v>7.359</v>
      </c>
      <c r="I493" s="124">
        <v>2.9028999999999999E-2</v>
      </c>
    </row>
    <row r="494" spans="1:9" ht="13.5" customHeight="1" x14ac:dyDescent="0.25">
      <c r="A494" s="121" t="s">
        <v>2796</v>
      </c>
      <c r="B494" s="122" t="s">
        <v>2797</v>
      </c>
      <c r="C494" s="121" t="s">
        <v>1603</v>
      </c>
      <c r="D494" s="27">
        <v>50</v>
      </c>
      <c r="E494" s="123"/>
      <c r="F494" s="123"/>
      <c r="G494" s="123"/>
      <c r="H494" s="124">
        <v>0</v>
      </c>
      <c r="I494" s="124">
        <v>0</v>
      </c>
    </row>
    <row r="495" spans="1:9" ht="13.5" customHeight="1" x14ac:dyDescent="0.25">
      <c r="A495" s="121" t="s">
        <v>1616</v>
      </c>
      <c r="B495" s="122" t="s">
        <v>1617</v>
      </c>
      <c r="C495" s="121" t="s">
        <v>1603</v>
      </c>
      <c r="D495" s="27">
        <v>50</v>
      </c>
      <c r="E495" s="123"/>
      <c r="F495" s="123"/>
      <c r="G495" s="123"/>
      <c r="H495" s="124">
        <v>63.555</v>
      </c>
      <c r="I495" s="124">
        <v>0.251355</v>
      </c>
    </row>
    <row r="496" spans="1:9" ht="13.5" customHeight="1" x14ac:dyDescent="0.25">
      <c r="A496" s="121" t="s">
        <v>2798</v>
      </c>
      <c r="B496" s="122" t="s">
        <v>2799</v>
      </c>
      <c r="C496" s="121" t="s">
        <v>1603</v>
      </c>
      <c r="D496" s="27">
        <v>50</v>
      </c>
      <c r="E496" s="123"/>
      <c r="F496" s="123"/>
      <c r="G496" s="123"/>
      <c r="H496" s="124">
        <v>113.32899999999999</v>
      </c>
      <c r="I496" s="124">
        <v>1.3737090000000001</v>
      </c>
    </row>
    <row r="497" spans="1:9" x14ac:dyDescent="0.25">
      <c r="A497" s="121" t="s">
        <v>2800</v>
      </c>
      <c r="B497" s="122" t="s">
        <v>2801</v>
      </c>
      <c r="C497" s="121" t="s">
        <v>1603</v>
      </c>
      <c r="D497" s="27">
        <v>50</v>
      </c>
      <c r="E497" s="123"/>
      <c r="F497" s="123"/>
      <c r="G497" s="123"/>
      <c r="H497" s="124">
        <v>1.427</v>
      </c>
      <c r="I497" s="124">
        <v>2.3769999999999999E-2</v>
      </c>
    </row>
    <row r="498" spans="1:9" x14ac:dyDescent="0.25">
      <c r="A498" s="121" t="s">
        <v>2802</v>
      </c>
      <c r="B498" s="122" t="s">
        <v>2803</v>
      </c>
      <c r="C498" s="121" t="s">
        <v>1603</v>
      </c>
      <c r="D498" s="27">
        <v>50</v>
      </c>
      <c r="E498" s="123"/>
      <c r="F498" s="123"/>
      <c r="G498" s="123"/>
      <c r="H498" s="124">
        <v>0.13500000000000001</v>
      </c>
      <c r="I498" s="124">
        <v>7.6900000000000004E-4</v>
      </c>
    </row>
    <row r="499" spans="1:9" x14ac:dyDescent="0.25">
      <c r="A499" s="121" t="s">
        <v>2804</v>
      </c>
      <c r="B499" s="122" t="s">
        <v>2805</v>
      </c>
      <c r="C499" s="121" t="s">
        <v>1603</v>
      </c>
      <c r="D499" s="27">
        <v>50</v>
      </c>
      <c r="E499" s="123"/>
      <c r="F499" s="123"/>
      <c r="G499" s="123"/>
      <c r="H499" s="124">
        <v>9.7479999999999993</v>
      </c>
      <c r="I499" s="124">
        <v>3.5379000000000001E-2</v>
      </c>
    </row>
    <row r="500" spans="1:9" x14ac:dyDescent="0.25">
      <c r="A500" s="121" t="s">
        <v>2806</v>
      </c>
      <c r="B500" s="122" t="s">
        <v>2807</v>
      </c>
      <c r="C500" s="121" t="s">
        <v>1603</v>
      </c>
      <c r="D500" s="27">
        <v>50</v>
      </c>
      <c r="E500" s="123"/>
      <c r="F500" s="123"/>
      <c r="G500" s="123"/>
      <c r="H500" s="124">
        <v>0.92300000000000004</v>
      </c>
      <c r="I500" s="124">
        <v>2.4620000000000002E-3</v>
      </c>
    </row>
    <row r="501" spans="1:9" x14ac:dyDescent="0.25">
      <c r="A501" s="121" t="s">
        <v>2808</v>
      </c>
      <c r="B501" s="122" t="s">
        <v>2809</v>
      </c>
      <c r="C501" s="121" t="s">
        <v>1603</v>
      </c>
      <c r="D501" s="27">
        <v>50</v>
      </c>
      <c r="E501" s="123"/>
      <c r="F501" s="123"/>
      <c r="G501" s="123"/>
      <c r="H501" s="124">
        <v>23.721</v>
      </c>
      <c r="I501" s="124">
        <v>0.12668499999999999</v>
      </c>
    </row>
    <row r="502" spans="1:9" x14ac:dyDescent="0.25">
      <c r="A502" s="121" t="s">
        <v>2810</v>
      </c>
      <c r="B502" s="122" t="s">
        <v>2811</v>
      </c>
      <c r="C502" s="121" t="s">
        <v>1603</v>
      </c>
      <c r="D502" s="27">
        <v>50</v>
      </c>
      <c r="E502" s="123"/>
      <c r="F502" s="123"/>
      <c r="G502" s="123"/>
      <c r="H502" s="124">
        <v>39.872</v>
      </c>
      <c r="I502" s="124">
        <v>0.23460400000000001</v>
      </c>
    </row>
    <row r="503" spans="1:9" x14ac:dyDescent="0.25">
      <c r="A503" s="121" t="s">
        <v>2812</v>
      </c>
      <c r="B503" s="122" t="s">
        <v>2813</v>
      </c>
      <c r="C503" s="121" t="s">
        <v>1603</v>
      </c>
      <c r="D503" s="27">
        <v>50</v>
      </c>
      <c r="E503" s="123"/>
      <c r="F503" s="123"/>
      <c r="G503" s="123"/>
      <c r="H503" s="124">
        <v>16.573</v>
      </c>
      <c r="I503" s="124">
        <v>6.5506999999999996E-2</v>
      </c>
    </row>
    <row r="504" spans="1:9" x14ac:dyDescent="0.25">
      <c r="A504" s="121" t="s">
        <v>2814</v>
      </c>
      <c r="B504" s="122" t="s">
        <v>2815</v>
      </c>
      <c r="C504" s="121" t="s">
        <v>1603</v>
      </c>
      <c r="D504" s="27">
        <v>50</v>
      </c>
      <c r="E504" s="123"/>
      <c r="F504" s="123"/>
      <c r="G504" s="123"/>
      <c r="H504" s="124">
        <v>1.171</v>
      </c>
      <c r="I504" s="124">
        <v>3.5869999999999999E-3</v>
      </c>
    </row>
    <row r="505" spans="1:9" x14ac:dyDescent="0.25">
      <c r="A505" s="121" t="s">
        <v>2816</v>
      </c>
      <c r="B505" s="122" t="s">
        <v>2817</v>
      </c>
      <c r="C505" s="121" t="s">
        <v>1603</v>
      </c>
      <c r="D505" s="27">
        <v>50</v>
      </c>
      <c r="E505" s="123"/>
      <c r="F505" s="123"/>
      <c r="G505" s="123"/>
      <c r="H505" s="124">
        <v>4.1630000000000003</v>
      </c>
      <c r="I505" s="124">
        <v>2.5412000000000001E-2</v>
      </c>
    </row>
    <row r="506" spans="1:9" x14ac:dyDescent="0.25">
      <c r="A506" s="121" t="s">
        <v>1618</v>
      </c>
      <c r="B506" s="122" t="s">
        <v>1619</v>
      </c>
      <c r="C506" s="121" t="s">
        <v>1603</v>
      </c>
      <c r="D506" s="27">
        <v>50</v>
      </c>
      <c r="E506" s="123"/>
      <c r="F506" s="123"/>
      <c r="G506" s="123"/>
      <c r="H506" s="124">
        <v>176.57300000000001</v>
      </c>
      <c r="I506" s="124">
        <v>0.71916400000000003</v>
      </c>
    </row>
    <row r="507" spans="1:9" x14ac:dyDescent="0.25">
      <c r="A507" s="121" t="s">
        <v>1620</v>
      </c>
      <c r="B507" s="122" t="s">
        <v>1621</v>
      </c>
      <c r="C507" s="121" t="s">
        <v>1603</v>
      </c>
      <c r="D507" s="27">
        <v>50</v>
      </c>
      <c r="E507" s="123"/>
      <c r="F507" s="123"/>
      <c r="G507" s="123"/>
      <c r="H507" s="124">
        <v>134.44499999999999</v>
      </c>
      <c r="I507" s="124">
        <v>0.36579499999999998</v>
      </c>
    </row>
    <row r="508" spans="1:9" x14ac:dyDescent="0.25">
      <c r="A508" s="121" t="s">
        <v>1622</v>
      </c>
      <c r="B508" s="122" t="s">
        <v>1623</v>
      </c>
      <c r="C508" s="121" t="s">
        <v>1603</v>
      </c>
      <c r="D508" s="27">
        <v>50</v>
      </c>
      <c r="E508" s="123"/>
      <c r="F508" s="123"/>
      <c r="G508" s="123"/>
      <c r="H508" s="124">
        <v>412.28199999999998</v>
      </c>
      <c r="I508" s="124">
        <v>1.2002060000000001</v>
      </c>
    </row>
    <row r="509" spans="1:9" x14ac:dyDescent="0.25">
      <c r="A509" s="121" t="s">
        <v>1626</v>
      </c>
      <c r="B509" s="122" t="s">
        <v>1627</v>
      </c>
      <c r="C509" s="121" t="s">
        <v>1603</v>
      </c>
      <c r="D509" s="27">
        <v>50</v>
      </c>
      <c r="E509" s="123"/>
      <c r="F509" s="123"/>
      <c r="G509" s="123"/>
      <c r="H509" s="124">
        <v>38.433999999999997</v>
      </c>
      <c r="I509" s="124">
        <v>0.107067</v>
      </c>
    </row>
    <row r="510" spans="1:9" x14ac:dyDescent="0.25">
      <c r="A510" s="121" t="s">
        <v>1628</v>
      </c>
      <c r="B510" s="122" t="s">
        <v>1629</v>
      </c>
      <c r="C510" s="121" t="s">
        <v>1603</v>
      </c>
      <c r="D510" s="27">
        <v>50</v>
      </c>
      <c r="E510" s="123"/>
      <c r="F510" s="123"/>
      <c r="G510" s="123"/>
      <c r="H510" s="124">
        <v>61.325000000000003</v>
      </c>
      <c r="I510" s="124">
        <v>0.17357800000000001</v>
      </c>
    </row>
    <row r="511" spans="1:9" x14ac:dyDescent="0.25">
      <c r="A511" s="121" t="s">
        <v>1630</v>
      </c>
      <c r="B511" s="122" t="s">
        <v>1631</v>
      </c>
      <c r="C511" s="121" t="s">
        <v>1603</v>
      </c>
      <c r="D511" s="27">
        <v>50</v>
      </c>
      <c r="E511" s="123"/>
      <c r="F511" s="123"/>
      <c r="G511" s="123"/>
      <c r="H511" s="124">
        <v>122.982</v>
      </c>
      <c r="I511" s="124">
        <v>0.223741</v>
      </c>
    </row>
    <row r="512" spans="1:9" x14ac:dyDescent="0.25">
      <c r="A512" s="121" t="s">
        <v>2818</v>
      </c>
      <c r="B512" s="122" t="s">
        <v>2819</v>
      </c>
      <c r="C512" s="121" t="s">
        <v>1603</v>
      </c>
      <c r="D512" s="27">
        <v>50</v>
      </c>
      <c r="E512" s="123"/>
      <c r="F512" s="123"/>
      <c r="G512" s="123"/>
      <c r="H512" s="124">
        <v>1.661</v>
      </c>
      <c r="I512" s="124">
        <v>7.6490000000000004E-3</v>
      </c>
    </row>
    <row r="513" spans="1:9" x14ac:dyDescent="0.25">
      <c r="A513" s="121" t="s">
        <v>1632</v>
      </c>
      <c r="B513" s="122" t="s">
        <v>1633</v>
      </c>
      <c r="C513" s="121" t="s">
        <v>1603</v>
      </c>
      <c r="D513" s="27">
        <v>50</v>
      </c>
      <c r="E513" s="123"/>
      <c r="F513" s="123"/>
      <c r="G513" s="123"/>
      <c r="H513" s="124">
        <v>1.2</v>
      </c>
      <c r="I513" s="124">
        <v>2.4771000000000001E-2</v>
      </c>
    </row>
    <row r="514" spans="1:9" x14ac:dyDescent="0.25">
      <c r="A514" s="121" t="s">
        <v>1636</v>
      </c>
      <c r="B514" s="122" t="s">
        <v>1637</v>
      </c>
      <c r="C514" s="121" t="s">
        <v>1603</v>
      </c>
      <c r="D514" s="27">
        <v>50</v>
      </c>
      <c r="E514" s="123"/>
      <c r="F514" s="123"/>
      <c r="G514" s="123"/>
      <c r="H514" s="124">
        <v>10.858000000000001</v>
      </c>
      <c r="I514" s="124">
        <v>9.4009999999999996E-3</v>
      </c>
    </row>
    <row r="515" spans="1:9" x14ac:dyDescent="0.25">
      <c r="A515" s="121" t="s">
        <v>1644</v>
      </c>
      <c r="B515" s="122" t="s">
        <v>1645</v>
      </c>
      <c r="C515" s="121" t="s">
        <v>1603</v>
      </c>
      <c r="D515" s="27">
        <v>50</v>
      </c>
      <c r="E515" s="123"/>
      <c r="F515" s="123"/>
      <c r="G515" s="123"/>
      <c r="H515" s="124"/>
      <c r="I515" s="124"/>
    </row>
    <row r="516" spans="1:9" x14ac:dyDescent="0.25">
      <c r="A516" s="121" t="s">
        <v>2820</v>
      </c>
      <c r="B516" s="122" t="s">
        <v>1619</v>
      </c>
      <c r="C516" s="121" t="s">
        <v>1603</v>
      </c>
      <c r="D516" s="27">
        <v>50</v>
      </c>
      <c r="E516" s="123"/>
      <c r="F516" s="123"/>
      <c r="G516" s="123"/>
      <c r="H516" s="124">
        <v>1.556</v>
      </c>
      <c r="I516" s="124">
        <v>6.4390000000000003E-3</v>
      </c>
    </row>
    <row r="517" spans="1:9" x14ac:dyDescent="0.25">
      <c r="A517" s="121" t="s">
        <v>2821</v>
      </c>
      <c r="B517" s="122" t="s">
        <v>2822</v>
      </c>
      <c r="C517" s="121" t="s">
        <v>1603</v>
      </c>
      <c r="D517" s="27">
        <v>50</v>
      </c>
      <c r="E517" s="123"/>
      <c r="F517" s="123"/>
      <c r="G517" s="123"/>
      <c r="H517" s="124">
        <v>40.228000000000002</v>
      </c>
      <c r="I517" s="124">
        <v>4.3729999999999998E-2</v>
      </c>
    </row>
    <row r="518" spans="1:9" x14ac:dyDescent="0.25">
      <c r="A518" s="121" t="s">
        <v>2823</v>
      </c>
      <c r="B518" s="122" t="s">
        <v>2824</v>
      </c>
      <c r="C518" s="121" t="s">
        <v>1603</v>
      </c>
      <c r="D518" s="27">
        <v>50</v>
      </c>
      <c r="E518" s="123"/>
      <c r="F518" s="123"/>
      <c r="G518" s="123"/>
      <c r="H518" s="124">
        <v>0</v>
      </c>
      <c r="I518" s="124">
        <v>0</v>
      </c>
    </row>
    <row r="519" spans="1:9" x14ac:dyDescent="0.25">
      <c r="A519" s="121" t="s">
        <v>2825</v>
      </c>
      <c r="B519" s="122" t="s">
        <v>2826</v>
      </c>
      <c r="C519" s="121" t="s">
        <v>1603</v>
      </c>
      <c r="D519" s="27">
        <v>50</v>
      </c>
      <c r="E519" s="123"/>
      <c r="F519" s="123"/>
      <c r="G519" s="123"/>
      <c r="H519" s="124">
        <v>0</v>
      </c>
      <c r="I519" s="124">
        <v>0</v>
      </c>
    </row>
    <row r="520" spans="1:9" x14ac:dyDescent="0.25">
      <c r="A520" s="121" t="s">
        <v>2827</v>
      </c>
      <c r="B520" s="122" t="s">
        <v>2828</v>
      </c>
      <c r="C520" s="121" t="s">
        <v>1603</v>
      </c>
      <c r="D520" s="27">
        <v>50</v>
      </c>
      <c r="E520" s="123"/>
      <c r="F520" s="123"/>
      <c r="G520" s="123"/>
      <c r="H520" s="124">
        <v>199.31100000000001</v>
      </c>
      <c r="I520" s="124">
        <v>0.34734799999999999</v>
      </c>
    </row>
    <row r="521" spans="1:9" x14ac:dyDescent="0.25">
      <c r="A521" s="121" t="s">
        <v>1662</v>
      </c>
      <c r="B521" s="122" t="s">
        <v>1663</v>
      </c>
      <c r="C521" s="121" t="s">
        <v>1603</v>
      </c>
      <c r="D521" s="27">
        <v>50</v>
      </c>
      <c r="E521" s="123"/>
      <c r="F521" s="123"/>
      <c r="G521" s="123"/>
      <c r="H521" s="124">
        <v>444.346</v>
      </c>
      <c r="I521" s="124">
        <v>0.554813</v>
      </c>
    </row>
    <row r="522" spans="1:9" x14ac:dyDescent="0.25">
      <c r="A522" s="121" t="s">
        <v>2829</v>
      </c>
      <c r="B522" s="122" t="s">
        <v>2830</v>
      </c>
      <c r="C522" s="121" t="s">
        <v>1603</v>
      </c>
      <c r="D522" s="27">
        <v>50</v>
      </c>
      <c r="E522" s="123"/>
      <c r="F522" s="123"/>
      <c r="G522" s="123"/>
      <c r="H522" s="124">
        <v>71.05</v>
      </c>
      <c r="I522" s="124">
        <v>9.5588999999999993E-2</v>
      </c>
    </row>
    <row r="523" spans="1:9" x14ac:dyDescent="0.25">
      <c r="A523" s="121" t="s">
        <v>1664</v>
      </c>
      <c r="B523" s="122" t="s">
        <v>1665</v>
      </c>
      <c r="C523" s="121" t="s">
        <v>1603</v>
      </c>
      <c r="D523" s="27">
        <v>50</v>
      </c>
      <c r="E523" s="123"/>
      <c r="F523" s="123"/>
      <c r="G523" s="123"/>
      <c r="H523" s="124">
        <v>9.0730000000000004</v>
      </c>
      <c r="I523" s="124">
        <v>3.3649999999999999E-2</v>
      </c>
    </row>
    <row r="524" spans="1:9" ht="38.25" x14ac:dyDescent="0.25">
      <c r="A524" s="121" t="s">
        <v>1668</v>
      </c>
      <c r="B524" s="122" t="s">
        <v>1669</v>
      </c>
      <c r="C524" s="121" t="s">
        <v>1603</v>
      </c>
      <c r="D524" s="27" t="s">
        <v>2831</v>
      </c>
      <c r="E524" s="123"/>
      <c r="F524" s="123"/>
      <c r="G524" s="123"/>
      <c r="H524" s="124">
        <v>2572.6999999999998</v>
      </c>
      <c r="I524" s="124">
        <v>2.3859659999999998</v>
      </c>
    </row>
    <row r="525" spans="1:9" x14ac:dyDescent="0.25">
      <c r="A525" s="121" t="s">
        <v>1672</v>
      </c>
      <c r="B525" s="122" t="s">
        <v>1673</v>
      </c>
      <c r="C525" s="121" t="s">
        <v>1603</v>
      </c>
      <c r="D525" s="27">
        <v>39</v>
      </c>
      <c r="E525" s="27">
        <v>100</v>
      </c>
      <c r="F525" s="27">
        <v>2500</v>
      </c>
      <c r="G525" s="27"/>
      <c r="H525" s="124">
        <v>134.36699999999999</v>
      </c>
      <c r="I525" s="124">
        <v>0.26452799999999999</v>
      </c>
    </row>
    <row r="526" spans="1:9" x14ac:dyDescent="0.25">
      <c r="A526" s="121" t="s">
        <v>1674</v>
      </c>
      <c r="B526" s="122" t="s">
        <v>1675</v>
      </c>
      <c r="C526" s="121" t="s">
        <v>1603</v>
      </c>
      <c r="D526" s="27">
        <v>39</v>
      </c>
      <c r="E526" s="27">
        <v>100</v>
      </c>
      <c r="F526" s="27">
        <v>2500</v>
      </c>
      <c r="G526" s="27"/>
      <c r="H526" s="124">
        <v>93.222999999999999</v>
      </c>
      <c r="I526" s="124">
        <v>0.113649</v>
      </c>
    </row>
    <row r="527" spans="1:9" x14ac:dyDescent="0.25">
      <c r="A527" s="121" t="s">
        <v>1676</v>
      </c>
      <c r="B527" s="122" t="s">
        <v>1677</v>
      </c>
      <c r="C527" s="121" t="s">
        <v>1603</v>
      </c>
      <c r="D527" s="27">
        <v>39</v>
      </c>
      <c r="E527" s="27">
        <v>100</v>
      </c>
      <c r="F527" s="27">
        <v>2500</v>
      </c>
      <c r="G527" s="27"/>
      <c r="H527" s="124">
        <v>16.684999999999999</v>
      </c>
      <c r="I527" s="124">
        <v>5.7806000000000003E-2</v>
      </c>
    </row>
    <row r="528" spans="1:9" x14ac:dyDescent="0.25">
      <c r="A528" s="121" t="s">
        <v>1678</v>
      </c>
      <c r="B528" s="122" t="s">
        <v>1679</v>
      </c>
      <c r="C528" s="121" t="s">
        <v>1603</v>
      </c>
      <c r="D528" s="27">
        <v>39</v>
      </c>
      <c r="E528" s="27">
        <v>100</v>
      </c>
      <c r="F528" s="27">
        <v>2500</v>
      </c>
      <c r="G528" s="27"/>
      <c r="H528" s="124">
        <v>58.006</v>
      </c>
      <c r="I528" s="124">
        <v>6.9075999999999999E-2</v>
      </c>
    </row>
    <row r="529" spans="1:9" s="131" customFormat="1" x14ac:dyDescent="0.25">
      <c r="A529" s="127">
        <v>2209</v>
      </c>
      <c r="B529" s="128" t="s">
        <v>2454</v>
      </c>
      <c r="C529" s="127" t="s">
        <v>1603</v>
      </c>
      <c r="D529" s="32" t="s">
        <v>2756</v>
      </c>
      <c r="E529" s="32">
        <v>100</v>
      </c>
      <c r="F529" s="32">
        <v>2500</v>
      </c>
      <c r="G529" s="32"/>
      <c r="H529" s="129">
        <f t="shared" ref="H529:I529" si="26">SUM(H525:H528)</f>
        <v>302.28099999999995</v>
      </c>
      <c r="I529" s="129">
        <f t="shared" si="26"/>
        <v>0.50505900000000004</v>
      </c>
    </row>
    <row r="530" spans="1:9" s="149" customFormat="1" x14ac:dyDescent="0.25">
      <c r="A530" s="116" t="s">
        <v>1680</v>
      </c>
      <c r="B530" s="115" t="s">
        <v>1681</v>
      </c>
      <c r="C530" s="116" t="s">
        <v>2</v>
      </c>
      <c r="D530" s="40">
        <v>0</v>
      </c>
      <c r="E530" s="40">
        <v>100</v>
      </c>
      <c r="F530" s="40" t="s">
        <v>2446</v>
      </c>
      <c r="G530" s="40"/>
      <c r="H530" s="148">
        <v>16544.647000000001</v>
      </c>
      <c r="I530" s="148">
        <v>9.6763359999999992</v>
      </c>
    </row>
    <row r="531" spans="1:9" x14ac:dyDescent="0.25">
      <c r="A531" s="121" t="s">
        <v>1686</v>
      </c>
      <c r="B531" s="122" t="s">
        <v>1687</v>
      </c>
      <c r="C531" s="121" t="s">
        <v>2</v>
      </c>
      <c r="D531" s="27">
        <v>5</v>
      </c>
      <c r="E531" s="123"/>
      <c r="F531" s="123"/>
      <c r="G531" s="123"/>
      <c r="H531" s="124">
        <v>3658.636</v>
      </c>
      <c r="I531" s="124">
        <v>0.60149699999999995</v>
      </c>
    </row>
    <row r="532" spans="1:9" x14ac:dyDescent="0.25">
      <c r="A532" s="121" t="s">
        <v>2284</v>
      </c>
      <c r="B532" s="122" t="s">
        <v>2285</v>
      </c>
      <c r="C532" s="121" t="s">
        <v>2</v>
      </c>
      <c r="D532" s="27">
        <v>4.3</v>
      </c>
      <c r="E532" s="123"/>
      <c r="F532" s="123"/>
      <c r="G532" s="123"/>
      <c r="H532" s="124"/>
      <c r="I532" s="124"/>
    </row>
    <row r="533" spans="1:9" x14ac:dyDescent="0.25">
      <c r="A533" s="121" t="s">
        <v>1696</v>
      </c>
      <c r="B533" s="122" t="s">
        <v>1697</v>
      </c>
      <c r="C533" s="121" t="s">
        <v>2</v>
      </c>
      <c r="D533" s="27">
        <v>4.3</v>
      </c>
      <c r="E533" s="123"/>
      <c r="F533" s="123"/>
      <c r="G533" s="123"/>
      <c r="H533" s="124">
        <v>182.33</v>
      </c>
      <c r="I533" s="124">
        <v>0.29996800000000001</v>
      </c>
    </row>
    <row r="534" spans="1:9" x14ac:dyDescent="0.25">
      <c r="A534" s="121" t="s">
        <v>2832</v>
      </c>
      <c r="B534" s="122" t="s">
        <v>2833</v>
      </c>
      <c r="C534" s="121" t="s">
        <v>2</v>
      </c>
      <c r="D534" s="27">
        <v>4.3</v>
      </c>
      <c r="E534" s="123"/>
      <c r="F534" s="123"/>
      <c r="G534" s="123"/>
      <c r="H534" s="124">
        <v>6.3369999999999997</v>
      </c>
      <c r="I534" s="124">
        <v>1.212E-3</v>
      </c>
    </row>
    <row r="535" spans="1:9" x14ac:dyDescent="0.25">
      <c r="A535" s="121" t="s">
        <v>2834</v>
      </c>
      <c r="B535" s="122" t="s">
        <v>2835</v>
      </c>
      <c r="C535" s="121" t="s">
        <v>2</v>
      </c>
      <c r="D535" s="27">
        <v>4.3</v>
      </c>
      <c r="E535" s="123"/>
      <c r="F535" s="123"/>
      <c r="G535" s="123"/>
      <c r="H535" s="124">
        <v>97670.97</v>
      </c>
      <c r="I535" s="124">
        <v>23.154897999999999</v>
      </c>
    </row>
    <row r="536" spans="1:9" s="149" customFormat="1" x14ac:dyDescent="0.25">
      <c r="A536" s="116" t="s">
        <v>1700</v>
      </c>
      <c r="B536" s="115" t="s">
        <v>1701</v>
      </c>
      <c r="C536" s="116" t="s">
        <v>2</v>
      </c>
      <c r="D536" s="40" t="s">
        <v>2836</v>
      </c>
      <c r="E536" s="40">
        <v>100</v>
      </c>
      <c r="F536" s="40" t="s">
        <v>2446</v>
      </c>
      <c r="G536" s="40"/>
      <c r="H536" s="148">
        <v>92.742000000000004</v>
      </c>
      <c r="I536" s="148">
        <v>6.4723000000000003E-2</v>
      </c>
    </row>
    <row r="537" spans="1:9" x14ac:dyDescent="0.25">
      <c r="A537" s="121" t="s">
        <v>1702</v>
      </c>
      <c r="B537" s="122" t="s">
        <v>1703</v>
      </c>
      <c r="C537" s="121" t="s">
        <v>2</v>
      </c>
      <c r="D537" s="27">
        <v>11.5</v>
      </c>
      <c r="E537" s="123"/>
      <c r="F537" s="123"/>
      <c r="G537" s="123"/>
      <c r="H537" s="124">
        <v>32832.892999999996</v>
      </c>
      <c r="I537" s="124">
        <v>6.9995669999999999</v>
      </c>
    </row>
    <row r="538" spans="1:9" x14ac:dyDescent="0.25">
      <c r="A538" s="121" t="s">
        <v>1704</v>
      </c>
      <c r="B538" s="122" t="s">
        <v>1705</v>
      </c>
      <c r="C538" s="121" t="s">
        <v>2</v>
      </c>
      <c r="D538" s="27">
        <v>11.5</v>
      </c>
      <c r="E538" s="123"/>
      <c r="F538" s="123"/>
      <c r="G538" s="123"/>
      <c r="H538" s="124">
        <v>9554.6209999999992</v>
      </c>
      <c r="I538" s="124">
        <v>1.9907029999999999</v>
      </c>
    </row>
    <row r="539" spans="1:9" x14ac:dyDescent="0.25">
      <c r="A539" s="121" t="s">
        <v>2837</v>
      </c>
      <c r="B539" s="122" t="s">
        <v>2838</v>
      </c>
      <c r="C539" s="121" t="s">
        <v>2</v>
      </c>
      <c r="D539" s="27">
        <v>11.5</v>
      </c>
      <c r="E539" s="123"/>
      <c r="F539" s="123"/>
      <c r="G539" s="123"/>
      <c r="H539" s="124"/>
      <c r="I539" s="124"/>
    </row>
    <row r="540" spans="1:9" x14ac:dyDescent="0.25">
      <c r="A540" s="121" t="s">
        <v>1718</v>
      </c>
      <c r="B540" s="122" t="s">
        <v>1719</v>
      </c>
      <c r="C540" s="121" t="s">
        <v>2</v>
      </c>
      <c r="D540" s="27">
        <v>8.5</v>
      </c>
      <c r="E540" s="27">
        <v>100</v>
      </c>
      <c r="F540" s="27">
        <v>1400</v>
      </c>
      <c r="G540" s="27"/>
      <c r="H540" s="124">
        <v>2237.0630000000001</v>
      </c>
      <c r="I540" s="124">
        <v>2.4307460000000001</v>
      </c>
    </row>
    <row r="541" spans="1:9" x14ac:dyDescent="0.25">
      <c r="A541" s="121" t="s">
        <v>2839</v>
      </c>
      <c r="B541" s="122" t="s">
        <v>2840</v>
      </c>
      <c r="C541" s="121" t="s">
        <v>2</v>
      </c>
      <c r="D541" s="27">
        <v>8.5</v>
      </c>
      <c r="E541" s="27">
        <v>100</v>
      </c>
      <c r="F541" s="27">
        <v>1400</v>
      </c>
      <c r="G541" s="27"/>
      <c r="H541" s="124">
        <v>0</v>
      </c>
      <c r="I541" s="124">
        <v>0</v>
      </c>
    </row>
    <row r="542" spans="1:9" x14ac:dyDescent="0.25">
      <c r="A542" s="121" t="s">
        <v>2841</v>
      </c>
      <c r="B542" s="122" t="s">
        <v>2842</v>
      </c>
      <c r="C542" s="121" t="s">
        <v>2</v>
      </c>
      <c r="D542" s="27">
        <v>8.5</v>
      </c>
      <c r="E542" s="27">
        <v>100</v>
      </c>
      <c r="F542" s="27">
        <v>1400</v>
      </c>
      <c r="G542" s="27"/>
      <c r="H542" s="124"/>
      <c r="I542" s="124"/>
    </row>
    <row r="543" spans="1:9" x14ac:dyDescent="0.25">
      <c r="A543" s="121" t="s">
        <v>2843</v>
      </c>
      <c r="B543" s="122" t="s">
        <v>2844</v>
      </c>
      <c r="C543" s="121" t="s">
        <v>2</v>
      </c>
      <c r="D543" s="27">
        <v>8.5</v>
      </c>
      <c r="E543" s="27">
        <v>100</v>
      </c>
      <c r="F543" s="27">
        <v>1400</v>
      </c>
      <c r="G543" s="27"/>
      <c r="H543" s="124"/>
      <c r="I543" s="124"/>
    </row>
    <row r="544" spans="1:9" x14ac:dyDescent="0.25">
      <c r="A544" s="121" t="s">
        <v>1720</v>
      </c>
      <c r="B544" s="122" t="s">
        <v>1721</v>
      </c>
      <c r="C544" s="121" t="s">
        <v>2</v>
      </c>
      <c r="D544" s="27">
        <v>8.5</v>
      </c>
      <c r="E544" s="27">
        <v>100</v>
      </c>
      <c r="F544" s="27">
        <v>1400</v>
      </c>
      <c r="G544" s="27"/>
      <c r="H544" s="124">
        <v>3757.2310000000002</v>
      </c>
      <c r="I544" s="124">
        <v>5.3979140000000001</v>
      </c>
    </row>
    <row r="545" spans="1:9" x14ac:dyDescent="0.25">
      <c r="A545" s="121" t="s">
        <v>2845</v>
      </c>
      <c r="B545" s="122" t="s">
        <v>2846</v>
      </c>
      <c r="C545" s="121" t="s">
        <v>2</v>
      </c>
      <c r="D545" s="27">
        <v>8.5</v>
      </c>
      <c r="E545" s="27">
        <v>100</v>
      </c>
      <c r="F545" s="27">
        <v>1400</v>
      </c>
      <c r="G545" s="27"/>
      <c r="H545" s="124">
        <v>0</v>
      </c>
      <c r="I545" s="124">
        <v>0</v>
      </c>
    </row>
    <row r="546" spans="1:9" x14ac:dyDescent="0.25">
      <c r="A546" s="121" t="s">
        <v>1722</v>
      </c>
      <c r="B546" s="122" t="s">
        <v>1723</v>
      </c>
      <c r="C546" s="121" t="s">
        <v>2</v>
      </c>
      <c r="D546" s="27">
        <v>8.5</v>
      </c>
      <c r="E546" s="27">
        <v>100</v>
      </c>
      <c r="F546" s="27">
        <v>1400</v>
      </c>
      <c r="G546" s="27"/>
      <c r="H546" s="124">
        <v>0</v>
      </c>
      <c r="I546" s="124">
        <v>0</v>
      </c>
    </row>
    <row r="547" spans="1:9" x14ac:dyDescent="0.25">
      <c r="A547" s="121" t="s">
        <v>1724</v>
      </c>
      <c r="B547" s="122" t="s">
        <v>1725</v>
      </c>
      <c r="C547" s="121" t="s">
        <v>2</v>
      </c>
      <c r="D547" s="27">
        <v>8.5</v>
      </c>
      <c r="E547" s="27">
        <v>100</v>
      </c>
      <c r="F547" s="27">
        <v>1400</v>
      </c>
      <c r="G547" s="27"/>
      <c r="H547" s="124">
        <v>3290.0309999999999</v>
      </c>
      <c r="I547" s="124">
        <v>3.0608140000000001</v>
      </c>
    </row>
    <row r="548" spans="1:9" x14ac:dyDescent="0.25">
      <c r="A548" s="121" t="s">
        <v>1726</v>
      </c>
      <c r="B548" s="122" t="s">
        <v>1727</v>
      </c>
      <c r="C548" s="121" t="s">
        <v>2</v>
      </c>
      <c r="D548" s="27">
        <v>8.5</v>
      </c>
      <c r="E548" s="27">
        <v>100</v>
      </c>
      <c r="F548" s="27">
        <v>1400</v>
      </c>
      <c r="G548" s="27"/>
      <c r="H548" s="124">
        <v>0</v>
      </c>
      <c r="I548" s="124">
        <v>0</v>
      </c>
    </row>
    <row r="549" spans="1:9" x14ac:dyDescent="0.25">
      <c r="A549" s="121" t="s">
        <v>2847</v>
      </c>
      <c r="B549" s="122" t="s">
        <v>2848</v>
      </c>
      <c r="C549" s="121" t="s">
        <v>2</v>
      </c>
      <c r="D549" s="27">
        <v>8.5</v>
      </c>
      <c r="E549" s="27">
        <v>100</v>
      </c>
      <c r="F549" s="27">
        <v>1400</v>
      </c>
      <c r="G549" s="27"/>
      <c r="H549" s="124"/>
      <c r="I549" s="124"/>
    </row>
    <row r="550" spans="1:9" x14ac:dyDescent="0.25">
      <c r="A550" s="121" t="s">
        <v>1728</v>
      </c>
      <c r="B550" s="122" t="s">
        <v>1729</v>
      </c>
      <c r="C550" s="121" t="s">
        <v>2</v>
      </c>
      <c r="D550" s="27">
        <v>8.5</v>
      </c>
      <c r="E550" s="27">
        <v>100</v>
      </c>
      <c r="F550" s="27">
        <v>1400</v>
      </c>
      <c r="G550" s="27"/>
      <c r="H550" s="124">
        <v>1.6439999999999999</v>
      </c>
      <c r="I550" s="124">
        <v>4.8978000000000001E-2</v>
      </c>
    </row>
    <row r="551" spans="1:9" x14ac:dyDescent="0.25">
      <c r="A551" s="121" t="s">
        <v>1730</v>
      </c>
      <c r="B551" s="122" t="s">
        <v>1731</v>
      </c>
      <c r="C551" s="121" t="s">
        <v>2</v>
      </c>
      <c r="D551" s="27">
        <v>8.5</v>
      </c>
      <c r="E551" s="27">
        <v>100</v>
      </c>
      <c r="F551" s="27">
        <v>1400</v>
      </c>
      <c r="G551" s="27"/>
      <c r="H551" s="124">
        <v>8608.7340000000004</v>
      </c>
      <c r="I551" s="124">
        <v>13.932582999999999</v>
      </c>
    </row>
    <row r="552" spans="1:9" s="131" customFormat="1" x14ac:dyDescent="0.25">
      <c r="A552" s="127">
        <v>230910</v>
      </c>
      <c r="B552" s="128" t="s">
        <v>2454</v>
      </c>
      <c r="C552" s="127" t="s">
        <v>2</v>
      </c>
      <c r="D552" s="32" t="s">
        <v>2849</v>
      </c>
      <c r="E552" s="32">
        <v>100</v>
      </c>
      <c r="F552" s="32">
        <v>1400</v>
      </c>
      <c r="G552" s="32"/>
      <c r="H552" s="129">
        <f t="shared" ref="H552:I552" si="27">SUM(H540:H551)</f>
        <v>17894.703000000001</v>
      </c>
      <c r="I552" s="129">
        <f t="shared" si="27"/>
        <v>24.871034999999999</v>
      </c>
    </row>
    <row r="553" spans="1:9" x14ac:dyDescent="0.25">
      <c r="A553" s="121" t="s">
        <v>1732</v>
      </c>
      <c r="B553" s="122" t="s">
        <v>1733</v>
      </c>
      <c r="C553" s="121" t="s">
        <v>2</v>
      </c>
      <c r="D553" s="27">
        <v>7.8</v>
      </c>
      <c r="E553" s="27">
        <v>100</v>
      </c>
      <c r="F553" s="27">
        <v>6700</v>
      </c>
      <c r="G553" s="27"/>
      <c r="H553" s="124">
        <v>39.316000000000003</v>
      </c>
      <c r="I553" s="124">
        <v>0.112957</v>
      </c>
    </row>
    <row r="554" spans="1:9" x14ac:dyDescent="0.25">
      <c r="A554" s="121" t="s">
        <v>1734</v>
      </c>
      <c r="B554" s="122" t="s">
        <v>1735</v>
      </c>
      <c r="C554" s="121" t="s">
        <v>2</v>
      </c>
      <c r="D554" s="27">
        <v>7.8</v>
      </c>
      <c r="E554" s="27">
        <v>100</v>
      </c>
      <c r="F554" s="27">
        <v>6700</v>
      </c>
      <c r="G554" s="27"/>
      <c r="H554" s="124">
        <v>1170.327</v>
      </c>
      <c r="I554" s="124">
        <v>2.3163589999999998</v>
      </c>
    </row>
    <row r="555" spans="1:9" x14ac:dyDescent="0.25">
      <c r="A555" s="121" t="s">
        <v>1736</v>
      </c>
      <c r="B555" s="122" t="s">
        <v>1737</v>
      </c>
      <c r="C555" s="121" t="s">
        <v>2</v>
      </c>
      <c r="D555" s="27">
        <v>7.8</v>
      </c>
      <c r="E555" s="27">
        <v>100</v>
      </c>
      <c r="F555" s="27">
        <v>6700</v>
      </c>
      <c r="G555" s="27"/>
      <c r="H555" s="124">
        <v>243.791</v>
      </c>
      <c r="I555" s="124">
        <v>0.33433800000000002</v>
      </c>
    </row>
    <row r="556" spans="1:9" x14ac:dyDescent="0.25">
      <c r="A556" s="121" t="s">
        <v>1738</v>
      </c>
      <c r="B556" s="122" t="s">
        <v>1739</v>
      </c>
      <c r="C556" s="121" t="s">
        <v>2</v>
      </c>
      <c r="D556" s="27">
        <v>7.8</v>
      </c>
      <c r="E556" s="27">
        <v>100</v>
      </c>
      <c r="F556" s="27">
        <v>6700</v>
      </c>
      <c r="G556" s="27"/>
      <c r="H556" s="124">
        <v>2311.1709999999998</v>
      </c>
      <c r="I556" s="124">
        <v>3.1530499999999999</v>
      </c>
    </row>
    <row r="557" spans="1:9" x14ac:dyDescent="0.25">
      <c r="A557" s="121" t="s">
        <v>2850</v>
      </c>
      <c r="B557" s="122" t="s">
        <v>2851</v>
      </c>
      <c r="C557" s="121" t="s">
        <v>2</v>
      </c>
      <c r="D557" s="27">
        <v>7.8</v>
      </c>
      <c r="E557" s="27">
        <v>100</v>
      </c>
      <c r="F557" s="27">
        <v>6700</v>
      </c>
      <c r="G557" s="27"/>
      <c r="H557" s="124">
        <v>96.724999999999994</v>
      </c>
      <c r="I557" s="124">
        <v>0.206345</v>
      </c>
    </row>
    <row r="558" spans="1:9" x14ac:dyDescent="0.25">
      <c r="A558" s="121" t="s">
        <v>1740</v>
      </c>
      <c r="B558" s="122" t="s">
        <v>1741</v>
      </c>
      <c r="C558" s="121" t="s">
        <v>2</v>
      </c>
      <c r="D558" s="27">
        <v>7.8</v>
      </c>
      <c r="E558" s="27">
        <v>100</v>
      </c>
      <c r="F558" s="27">
        <v>6700</v>
      </c>
      <c r="G558" s="27"/>
      <c r="H558" s="124">
        <v>447.30799999999999</v>
      </c>
      <c r="I558" s="124">
        <v>1.1638360000000001</v>
      </c>
    </row>
    <row r="559" spans="1:9" x14ac:dyDescent="0.25">
      <c r="A559" s="121" t="s">
        <v>1742</v>
      </c>
      <c r="B559" s="122" t="s">
        <v>1743</v>
      </c>
      <c r="C559" s="121" t="s">
        <v>2</v>
      </c>
      <c r="D559" s="27">
        <v>7.8</v>
      </c>
      <c r="E559" s="27">
        <v>100</v>
      </c>
      <c r="F559" s="27">
        <v>6700</v>
      </c>
      <c r="G559" s="27"/>
      <c r="H559" s="124">
        <v>364.75</v>
      </c>
      <c r="I559" s="124">
        <v>0.48280299999999998</v>
      </c>
    </row>
    <row r="560" spans="1:9" x14ac:dyDescent="0.25">
      <c r="A560" s="121" t="s">
        <v>1744</v>
      </c>
      <c r="B560" s="122" t="s">
        <v>1745</v>
      </c>
      <c r="C560" s="121" t="s">
        <v>2</v>
      </c>
      <c r="D560" s="27">
        <v>7.8</v>
      </c>
      <c r="E560" s="27">
        <v>100</v>
      </c>
      <c r="F560" s="27">
        <v>6700</v>
      </c>
      <c r="G560" s="27"/>
      <c r="H560" s="124">
        <v>660.92499999999995</v>
      </c>
      <c r="I560" s="124">
        <v>0.89843399999999995</v>
      </c>
    </row>
    <row r="561" spans="1:9" ht="13.5" customHeight="1" x14ac:dyDescent="0.25">
      <c r="A561" s="121" t="s">
        <v>1746</v>
      </c>
      <c r="B561" s="122" t="s">
        <v>1747</v>
      </c>
      <c r="C561" s="121" t="s">
        <v>2</v>
      </c>
      <c r="D561" s="27">
        <v>7.8</v>
      </c>
      <c r="E561" s="27">
        <v>100</v>
      </c>
      <c r="F561" s="27">
        <v>6700</v>
      </c>
      <c r="G561" s="27"/>
      <c r="H561" s="124">
        <v>2618.6970000000001</v>
      </c>
      <c r="I561" s="124">
        <v>2.3429060000000002</v>
      </c>
    </row>
    <row r="562" spans="1:9" ht="13.5" customHeight="1" x14ac:dyDescent="0.25">
      <c r="A562" s="121" t="s">
        <v>2852</v>
      </c>
      <c r="B562" s="122" t="s">
        <v>2853</v>
      </c>
      <c r="C562" s="121" t="s">
        <v>2</v>
      </c>
      <c r="D562" s="27">
        <v>7.8</v>
      </c>
      <c r="E562" s="27">
        <v>100</v>
      </c>
      <c r="F562" s="27">
        <v>6700</v>
      </c>
      <c r="G562" s="27"/>
      <c r="H562" s="124">
        <v>3.95</v>
      </c>
      <c r="I562" s="124">
        <v>1.3148E-2</v>
      </c>
    </row>
    <row r="563" spans="1:9" ht="13.5" customHeight="1" x14ac:dyDescent="0.25">
      <c r="A563" s="121" t="s">
        <v>2854</v>
      </c>
      <c r="B563" s="122" t="s">
        <v>2855</v>
      </c>
      <c r="C563" s="121" t="s">
        <v>2</v>
      </c>
      <c r="D563" s="27">
        <v>7.8</v>
      </c>
      <c r="E563" s="27">
        <v>100</v>
      </c>
      <c r="F563" s="27">
        <v>6700</v>
      </c>
      <c r="G563" s="27"/>
      <c r="H563" s="124"/>
      <c r="I563" s="124"/>
    </row>
    <row r="564" spans="1:9" ht="13.5" customHeight="1" x14ac:dyDescent="0.25">
      <c r="A564" s="121" t="s">
        <v>1748</v>
      </c>
      <c r="B564" s="122" t="s">
        <v>1749</v>
      </c>
      <c r="C564" s="121" t="s">
        <v>2</v>
      </c>
      <c r="D564" s="27">
        <v>7.8</v>
      </c>
      <c r="E564" s="27">
        <v>100</v>
      </c>
      <c r="F564" s="27">
        <v>6700</v>
      </c>
      <c r="G564" s="27"/>
      <c r="H564" s="124">
        <v>428.12400000000002</v>
      </c>
      <c r="I564" s="124">
        <v>0.77279600000000004</v>
      </c>
    </row>
    <row r="565" spans="1:9" ht="13.5" customHeight="1" x14ac:dyDescent="0.25">
      <c r="A565" s="121" t="s">
        <v>2292</v>
      </c>
      <c r="B565" s="122" t="s">
        <v>2293</v>
      </c>
      <c r="C565" s="121" t="s">
        <v>2</v>
      </c>
      <c r="D565" s="27">
        <v>7.8</v>
      </c>
      <c r="E565" s="27">
        <v>100</v>
      </c>
      <c r="F565" s="27">
        <v>6700</v>
      </c>
      <c r="G565" s="27"/>
      <c r="H565" s="124"/>
      <c r="I565" s="124"/>
    </row>
    <row r="566" spans="1:9" ht="13.5" customHeight="1" x14ac:dyDescent="0.25">
      <c r="A566" s="121" t="s">
        <v>1750</v>
      </c>
      <c r="B566" s="122" t="s">
        <v>1751</v>
      </c>
      <c r="C566" s="121" t="s">
        <v>2</v>
      </c>
      <c r="D566" s="27" t="s">
        <v>2856</v>
      </c>
      <c r="E566" s="27">
        <v>100</v>
      </c>
      <c r="F566" s="27">
        <v>6700</v>
      </c>
      <c r="G566" s="27"/>
      <c r="H566" s="124">
        <v>18074.778999999999</v>
      </c>
      <c r="I566" s="124">
        <v>33.988264999999998</v>
      </c>
    </row>
    <row r="567" spans="1:9" s="131" customFormat="1" ht="13.5" customHeight="1" x14ac:dyDescent="0.25">
      <c r="A567" s="127">
        <v>230990</v>
      </c>
      <c r="B567" s="128" t="s">
        <v>2454</v>
      </c>
      <c r="C567" s="127" t="s">
        <v>2</v>
      </c>
      <c r="D567" s="32" t="s">
        <v>2857</v>
      </c>
      <c r="E567" s="32">
        <v>100</v>
      </c>
      <c r="F567" s="32">
        <v>6700</v>
      </c>
      <c r="G567" s="32"/>
      <c r="H567" s="129">
        <f t="shared" ref="H567:I567" si="28">SUM(H553:H566)</f>
        <v>26459.862999999998</v>
      </c>
      <c r="I567" s="129">
        <f t="shared" si="28"/>
        <v>45.785236999999995</v>
      </c>
    </row>
    <row r="568" spans="1:9" ht="13.5" customHeight="1" x14ac:dyDescent="0.25">
      <c r="A568" s="121" t="s">
        <v>1752</v>
      </c>
      <c r="B568" s="122" t="s">
        <v>1753</v>
      </c>
      <c r="C568" s="121" t="s">
        <v>2</v>
      </c>
      <c r="D568" s="27">
        <v>25</v>
      </c>
      <c r="E568" s="123"/>
      <c r="F568" s="123"/>
      <c r="G568" s="123"/>
      <c r="H568" s="124">
        <v>180.768</v>
      </c>
      <c r="I568" s="124">
        <v>1.0585709999999999</v>
      </c>
    </row>
    <row r="569" spans="1:9" ht="13.5" customHeight="1" x14ac:dyDescent="0.25">
      <c r="A569" s="121" t="s">
        <v>2858</v>
      </c>
      <c r="B569" s="122" t="s">
        <v>2859</v>
      </c>
      <c r="C569" s="121" t="s">
        <v>2</v>
      </c>
      <c r="D569" s="27">
        <v>25</v>
      </c>
      <c r="E569" s="123"/>
      <c r="F569" s="123"/>
      <c r="G569" s="123"/>
      <c r="H569" s="124">
        <v>2.04</v>
      </c>
      <c r="I569" s="124">
        <v>8.3730000000000002E-3</v>
      </c>
    </row>
    <row r="570" spans="1:9" ht="13.5" customHeight="1" x14ac:dyDescent="0.25">
      <c r="A570" s="121" t="s">
        <v>1756</v>
      </c>
      <c r="B570" s="122" t="s">
        <v>1757</v>
      </c>
      <c r="C570" s="121" t="s">
        <v>2</v>
      </c>
      <c r="D570" s="27">
        <v>25</v>
      </c>
      <c r="E570" s="123"/>
      <c r="F570" s="123"/>
      <c r="G570" s="123"/>
      <c r="H570" s="124">
        <v>498.346</v>
      </c>
      <c r="I570" s="124">
        <v>2.6175099999999998</v>
      </c>
    </row>
    <row r="571" spans="1:9" ht="13.5" customHeight="1" x14ac:dyDescent="0.25">
      <c r="A571" s="121" t="s">
        <v>1760</v>
      </c>
      <c r="B571" s="122" t="s">
        <v>1761</v>
      </c>
      <c r="C571" s="121" t="s">
        <v>2</v>
      </c>
      <c r="D571" s="27">
        <v>25</v>
      </c>
      <c r="E571" s="123"/>
      <c r="F571" s="123"/>
      <c r="G571" s="123"/>
      <c r="H571" s="124">
        <v>1907.3150000000001</v>
      </c>
      <c r="I571" s="124">
        <v>9.20472</v>
      </c>
    </row>
    <row r="572" spans="1:9" ht="13.5" customHeight="1" x14ac:dyDescent="0.25">
      <c r="A572" s="121" t="s">
        <v>1762</v>
      </c>
      <c r="B572" s="122" t="s">
        <v>1763</v>
      </c>
      <c r="C572" s="121" t="s">
        <v>2</v>
      </c>
      <c r="D572" s="27">
        <v>25</v>
      </c>
      <c r="E572" s="123"/>
      <c r="F572" s="123"/>
      <c r="G572" s="123"/>
      <c r="H572" s="124">
        <v>3815.7779999999998</v>
      </c>
      <c r="I572" s="124">
        <v>23.841805000000001</v>
      </c>
    </row>
    <row r="573" spans="1:9" ht="13.5" customHeight="1" x14ac:dyDescent="0.25">
      <c r="A573" s="121" t="s">
        <v>1766</v>
      </c>
      <c r="B573" s="122" t="s">
        <v>1767</v>
      </c>
      <c r="C573" s="121" t="s">
        <v>2</v>
      </c>
      <c r="D573" s="27">
        <v>15.6</v>
      </c>
      <c r="E573" s="123"/>
      <c r="F573" s="123"/>
      <c r="G573" s="123"/>
      <c r="H573" s="124">
        <v>216.13200000000001</v>
      </c>
      <c r="I573" s="124">
        <v>2.0458440000000002</v>
      </c>
    </row>
    <row r="574" spans="1:9" ht="13.5" customHeight="1" x14ac:dyDescent="0.25">
      <c r="A574" s="121" t="s">
        <v>1768</v>
      </c>
      <c r="B574" s="122" t="s">
        <v>1769</v>
      </c>
      <c r="C574" s="121" t="s">
        <v>2</v>
      </c>
      <c r="D574" s="27">
        <v>15.6</v>
      </c>
      <c r="E574" s="123"/>
      <c r="F574" s="123"/>
      <c r="G574" s="123"/>
      <c r="H574" s="124">
        <v>28.885000000000002</v>
      </c>
      <c r="I574" s="124">
        <v>0.24849099999999999</v>
      </c>
    </row>
    <row r="575" spans="1:9" ht="13.5" customHeight="1" x14ac:dyDescent="0.25">
      <c r="A575" s="121" t="s">
        <v>1778</v>
      </c>
      <c r="B575" s="122" t="s">
        <v>1779</v>
      </c>
      <c r="C575" s="121" t="s">
        <v>2</v>
      </c>
      <c r="D575" s="27" t="s">
        <v>2860</v>
      </c>
      <c r="E575" s="123"/>
      <c r="F575" s="123"/>
      <c r="G575" s="123"/>
      <c r="H575" s="124">
        <v>14.244999999999999</v>
      </c>
      <c r="I575" s="124">
        <v>7.1637999999999993E-2</v>
      </c>
    </row>
    <row r="576" spans="1:9" ht="13.5" customHeight="1" x14ac:dyDescent="0.25">
      <c r="A576" s="121" t="s">
        <v>1780</v>
      </c>
      <c r="B576" s="122" t="s">
        <v>1781</v>
      </c>
      <c r="C576" s="121" t="s">
        <v>2</v>
      </c>
      <c r="D576" s="27" t="s">
        <v>2860</v>
      </c>
      <c r="E576" s="123"/>
      <c r="F576" s="123"/>
      <c r="G576" s="123"/>
      <c r="H576" s="124">
        <v>1577.6020000000001</v>
      </c>
      <c r="I576" s="124">
        <v>3.6827139999999998</v>
      </c>
    </row>
    <row r="577" spans="1:9" ht="13.5" customHeight="1" x14ac:dyDescent="0.25">
      <c r="A577" s="121"/>
      <c r="B577" s="122"/>
      <c r="C577" s="121"/>
      <c r="D577" s="27"/>
      <c r="E577" s="123"/>
      <c r="F577" s="123"/>
      <c r="G577" s="123"/>
      <c r="H577" s="124"/>
      <c r="I577" s="124"/>
    </row>
    <row r="578" spans="1:9" ht="13.5" customHeight="1" x14ac:dyDescent="0.25">
      <c r="A578" s="121"/>
      <c r="B578" s="122"/>
      <c r="C578" s="121"/>
      <c r="D578" s="27"/>
      <c r="E578" s="123"/>
      <c r="F578" s="123"/>
      <c r="G578" s="123"/>
      <c r="H578" s="124"/>
      <c r="I578" s="124"/>
    </row>
    <row r="579" spans="1:9" ht="13.5" customHeight="1" x14ac:dyDescent="0.25">
      <c r="A579" s="121"/>
      <c r="B579" s="122"/>
      <c r="C579" s="121"/>
      <c r="D579" s="27"/>
      <c r="E579" s="123"/>
      <c r="F579" s="123"/>
      <c r="G579" s="123"/>
      <c r="H579" s="50"/>
      <c r="I579" s="50"/>
    </row>
    <row r="580" spans="1:9" ht="13.5" customHeight="1" x14ac:dyDescent="0.25">
      <c r="A580" s="121"/>
      <c r="B580" s="122"/>
      <c r="C580" s="121"/>
      <c r="D580" s="27"/>
      <c r="E580" s="123"/>
      <c r="F580" s="123"/>
      <c r="G580" s="123"/>
      <c r="H580" s="124"/>
      <c r="I580" s="124"/>
    </row>
    <row r="581" spans="1:9" ht="13.5" customHeight="1" x14ac:dyDescent="0.25">
      <c r="A581" s="121" t="s">
        <v>592</v>
      </c>
      <c r="B581" s="122" t="s">
        <v>593</v>
      </c>
      <c r="C581" s="121" t="s">
        <v>2</v>
      </c>
      <c r="D581" s="27">
        <v>15.4</v>
      </c>
      <c r="E581" s="123"/>
      <c r="F581" s="123"/>
      <c r="G581" s="123"/>
      <c r="H581" s="124"/>
      <c r="I581" s="124"/>
    </row>
    <row r="582" spans="1:9" ht="13.5" customHeight="1" x14ac:dyDescent="0.25">
      <c r="A582" s="121" t="s">
        <v>889</v>
      </c>
      <c r="B582" s="122" t="s">
        <v>890</v>
      </c>
      <c r="C582" s="121" t="s">
        <v>2</v>
      </c>
      <c r="D582" s="27" t="s">
        <v>2861</v>
      </c>
      <c r="E582" s="123"/>
      <c r="F582" s="123"/>
      <c r="G582" s="123"/>
      <c r="H582" s="124">
        <v>5112.8819999999996</v>
      </c>
      <c r="I582" s="124">
        <v>1.9046590000000001</v>
      </c>
    </row>
    <row r="583" spans="1:9" ht="13.5" customHeight="1" x14ac:dyDescent="0.25">
      <c r="A583" s="121" t="s">
        <v>1624</v>
      </c>
      <c r="B583" s="122" t="s">
        <v>1625</v>
      </c>
      <c r="C583" s="121" t="s">
        <v>1603</v>
      </c>
      <c r="D583" s="27">
        <v>50</v>
      </c>
      <c r="E583" s="123"/>
      <c r="F583" s="123"/>
      <c r="G583" s="123"/>
      <c r="H583" s="124">
        <v>15.824999999999999</v>
      </c>
      <c r="I583" s="124">
        <v>5.2963999999999997E-2</v>
      </c>
    </row>
    <row r="584" spans="1:9" ht="13.5" customHeight="1" x14ac:dyDescent="0.25">
      <c r="A584" s="121" t="s">
        <v>497</v>
      </c>
      <c r="B584" s="122" t="s">
        <v>498</v>
      </c>
      <c r="C584" s="121" t="s">
        <v>2</v>
      </c>
      <c r="D584" s="27">
        <v>54</v>
      </c>
      <c r="E584" s="123"/>
      <c r="F584" s="123"/>
      <c r="G584" s="123"/>
      <c r="H584" s="124"/>
      <c r="I584" s="124"/>
    </row>
    <row r="585" spans="1:9" ht="13.5" customHeight="1" x14ac:dyDescent="0.25">
      <c r="A585" s="121" t="s">
        <v>566</v>
      </c>
      <c r="B585" s="122" t="s">
        <v>567</v>
      </c>
      <c r="C585" s="121" t="s">
        <v>2</v>
      </c>
      <c r="D585" s="27">
        <v>15.4</v>
      </c>
      <c r="E585" s="123"/>
      <c r="F585" s="123"/>
      <c r="G585" s="123"/>
      <c r="H585" s="124">
        <v>20.16</v>
      </c>
      <c r="I585" s="124">
        <v>3.6559000000000001E-2</v>
      </c>
    </row>
    <row r="586" spans="1:9" ht="13.5" customHeight="1" x14ac:dyDescent="0.25">
      <c r="A586" s="121" t="s">
        <v>1199</v>
      </c>
      <c r="B586" s="122" t="s">
        <v>1200</v>
      </c>
      <c r="C586" s="121" t="s">
        <v>2</v>
      </c>
      <c r="D586" s="27">
        <v>135</v>
      </c>
      <c r="E586" s="123"/>
      <c r="F586" s="123"/>
      <c r="G586" s="123"/>
      <c r="H586" s="124">
        <v>115.465</v>
      </c>
      <c r="I586" s="124">
        <v>0.18734000000000001</v>
      </c>
    </row>
    <row r="587" spans="1:9" ht="13.5" customHeight="1" x14ac:dyDescent="0.25">
      <c r="A587" s="121" t="s">
        <v>1443</v>
      </c>
      <c r="B587" s="122" t="s">
        <v>1444</v>
      </c>
      <c r="C587" s="121" t="s">
        <v>2</v>
      </c>
      <c r="D587" s="27">
        <v>58.5</v>
      </c>
      <c r="E587" s="123"/>
      <c r="F587" s="123"/>
      <c r="G587" s="123"/>
      <c r="H587" s="124">
        <v>50.061999999999998</v>
      </c>
      <c r="I587" s="124">
        <v>0.24124200000000001</v>
      </c>
    </row>
    <row r="588" spans="1:9" ht="13.5" customHeight="1" x14ac:dyDescent="0.25">
      <c r="A588" s="121" t="s">
        <v>2862</v>
      </c>
      <c r="B588" s="122" t="s">
        <v>2863</v>
      </c>
      <c r="C588" s="121" t="s">
        <v>1603</v>
      </c>
      <c r="D588" s="27">
        <v>50</v>
      </c>
      <c r="E588" s="123"/>
      <c r="F588" s="123"/>
      <c r="G588" s="123"/>
      <c r="H588" s="124">
        <v>0</v>
      </c>
      <c r="I588" s="124">
        <v>0</v>
      </c>
    </row>
    <row r="589" spans="1:9" ht="13.5" customHeight="1" x14ac:dyDescent="0.25">
      <c r="A589" s="121" t="s">
        <v>1640</v>
      </c>
      <c r="B589" s="122" t="s">
        <v>1641</v>
      </c>
      <c r="C589" s="121" t="s">
        <v>1603</v>
      </c>
      <c r="D589" s="27">
        <v>50</v>
      </c>
      <c r="E589" s="123"/>
      <c r="F589" s="123"/>
      <c r="G589" s="123"/>
      <c r="H589" s="124"/>
      <c r="I589" s="124"/>
    </row>
    <row r="590" spans="1:9" ht="13.5" customHeight="1" x14ac:dyDescent="0.25">
      <c r="A590" s="121" t="s">
        <v>1091</v>
      </c>
      <c r="B590" s="122" t="s">
        <v>1092</v>
      </c>
      <c r="C590" s="121" t="s">
        <v>2</v>
      </c>
      <c r="D590" s="27">
        <v>10</v>
      </c>
      <c r="E590" s="123"/>
      <c r="F590" s="123"/>
      <c r="G590" s="123"/>
      <c r="H590" s="124">
        <v>0.159</v>
      </c>
      <c r="I590" s="124">
        <v>2.9429999999999999E-3</v>
      </c>
    </row>
    <row r="591" spans="1:9" ht="13.5" customHeight="1" x14ac:dyDescent="0.25">
      <c r="A591" s="121" t="s">
        <v>1670</v>
      </c>
      <c r="B591" s="122" t="s">
        <v>1671</v>
      </c>
      <c r="C591" s="121" t="s">
        <v>1603</v>
      </c>
      <c r="D591" s="27" t="s">
        <v>2864</v>
      </c>
      <c r="E591" s="123"/>
      <c r="F591" s="123"/>
      <c r="G591" s="123"/>
      <c r="H591" s="124">
        <v>2638.7</v>
      </c>
      <c r="I591" s="124">
        <v>1.6132310000000001</v>
      </c>
    </row>
    <row r="592" spans="1:9" ht="13.5" customHeight="1" x14ac:dyDescent="0.25">
      <c r="A592" s="121" t="s">
        <v>1406</v>
      </c>
      <c r="B592" s="122" t="s">
        <v>1407</v>
      </c>
      <c r="C592" s="121" t="s">
        <v>2</v>
      </c>
      <c r="D592" s="27">
        <v>58.5</v>
      </c>
      <c r="E592" s="123"/>
      <c r="F592" s="123"/>
      <c r="G592" s="123"/>
      <c r="H592" s="124">
        <v>2.1459999999999999</v>
      </c>
      <c r="I592" s="124">
        <v>9.3200000000000002E-3</v>
      </c>
    </row>
    <row r="593" spans="1:9" ht="13.5" customHeight="1" x14ac:dyDescent="0.25">
      <c r="A593" s="121" t="s">
        <v>2865</v>
      </c>
      <c r="B593" s="122" t="s">
        <v>2866</v>
      </c>
      <c r="C593" s="121" t="s">
        <v>1603</v>
      </c>
      <c r="D593" s="27">
        <v>50</v>
      </c>
      <c r="E593" s="123"/>
      <c r="F593" s="123"/>
      <c r="G593" s="123"/>
      <c r="H593" s="124">
        <v>15.349</v>
      </c>
      <c r="I593" s="124">
        <v>1.4E-2</v>
      </c>
    </row>
    <row r="594" spans="1:9" ht="13.5" customHeight="1" x14ac:dyDescent="0.25">
      <c r="A594" s="121" t="s">
        <v>1425</v>
      </c>
      <c r="B594" s="122" t="s">
        <v>1426</v>
      </c>
      <c r="C594" s="121" t="s">
        <v>2</v>
      </c>
      <c r="D594" s="27">
        <v>58.5</v>
      </c>
      <c r="E594" s="123"/>
      <c r="F594" s="123"/>
      <c r="G594" s="123"/>
      <c r="H594" s="124">
        <v>23.422999999999998</v>
      </c>
      <c r="I594" s="124">
        <v>9.8766000000000007E-2</v>
      </c>
    </row>
    <row r="595" spans="1:9" ht="13.5" customHeight="1" x14ac:dyDescent="0.25">
      <c r="A595" s="121" t="s">
        <v>691</v>
      </c>
      <c r="B595" s="122" t="s">
        <v>692</v>
      </c>
      <c r="C595" s="121" t="s">
        <v>2</v>
      </c>
      <c r="D595" s="27">
        <v>30</v>
      </c>
      <c r="E595" s="123"/>
      <c r="F595" s="123"/>
      <c r="G595" s="123"/>
      <c r="H595" s="124"/>
      <c r="I595" s="124"/>
    </row>
    <row r="596" spans="1:9" ht="13.5" customHeight="1" x14ac:dyDescent="0.25">
      <c r="A596" s="121" t="s">
        <v>135</v>
      </c>
      <c r="B596" s="122" t="s">
        <v>136</v>
      </c>
      <c r="C596" s="121" t="s">
        <v>2</v>
      </c>
      <c r="D596" s="27">
        <v>43</v>
      </c>
      <c r="E596" s="123"/>
      <c r="F596" s="123"/>
      <c r="G596" s="123"/>
      <c r="H596" s="124">
        <v>13.413</v>
      </c>
      <c r="I596" s="124">
        <v>8.2346000000000003E-2</v>
      </c>
    </row>
    <row r="597" spans="1:9" ht="13.5" customHeight="1" x14ac:dyDescent="0.25">
      <c r="A597" s="121" t="s">
        <v>1782</v>
      </c>
      <c r="B597" s="122" t="s">
        <v>1783</v>
      </c>
      <c r="C597" s="121" t="s">
        <v>2</v>
      </c>
      <c r="D597" s="27" t="s">
        <v>2860</v>
      </c>
      <c r="E597" s="123"/>
      <c r="F597" s="123"/>
      <c r="G597" s="123"/>
      <c r="H597" s="124">
        <v>6.5419999999999998</v>
      </c>
      <c r="I597" s="124">
        <v>1.8707000000000001E-2</v>
      </c>
    </row>
    <row r="598" spans="1:9" ht="13.5" customHeight="1" x14ac:dyDescent="0.25">
      <c r="A598" s="121" t="s">
        <v>2867</v>
      </c>
      <c r="B598" s="122" t="s">
        <v>2868</v>
      </c>
      <c r="C598" s="121" t="s">
        <v>1603</v>
      </c>
      <c r="D598" s="27">
        <v>6.3</v>
      </c>
      <c r="E598" s="123"/>
      <c r="F598" s="123"/>
      <c r="G598" s="123"/>
      <c r="H598" s="124"/>
      <c r="I598" s="124"/>
    </row>
    <row r="599" spans="1:9" ht="13.5" customHeight="1" x14ac:dyDescent="0.25">
      <c r="A599" s="121" t="s">
        <v>1119</v>
      </c>
      <c r="B599" s="122" t="s">
        <v>1120</v>
      </c>
      <c r="C599" s="121" t="s">
        <v>2</v>
      </c>
      <c r="D599" s="27">
        <v>19.5</v>
      </c>
      <c r="E599" s="123"/>
      <c r="F599" s="123"/>
      <c r="G599" s="123"/>
      <c r="H599" s="124">
        <v>0</v>
      </c>
      <c r="I599" s="124">
        <v>0</v>
      </c>
    </row>
    <row r="600" spans="1:9" ht="13.5" customHeight="1" x14ac:dyDescent="0.25">
      <c r="A600" s="121" t="s">
        <v>875</v>
      </c>
      <c r="B600" s="122" t="s">
        <v>876</v>
      </c>
      <c r="C600" s="121" t="s">
        <v>2</v>
      </c>
      <c r="D600" s="27" t="s">
        <v>2869</v>
      </c>
      <c r="E600" s="123"/>
      <c r="F600" s="123"/>
      <c r="G600" s="123"/>
      <c r="H600" s="124">
        <v>48116.298000000003</v>
      </c>
      <c r="I600" s="124">
        <v>17.717079999999999</v>
      </c>
    </row>
    <row r="601" spans="1:9" ht="13.5" customHeight="1" x14ac:dyDescent="0.25">
      <c r="A601" s="121" t="s">
        <v>1075</v>
      </c>
      <c r="B601" s="122" t="s">
        <v>1076</v>
      </c>
      <c r="C601" s="121" t="s">
        <v>2</v>
      </c>
      <c r="D601" s="27" t="s">
        <v>2870</v>
      </c>
      <c r="E601" s="123"/>
      <c r="F601" s="123"/>
      <c r="G601" s="123"/>
      <c r="H601" s="124">
        <v>1.8</v>
      </c>
      <c r="I601" s="124">
        <v>2.4580000000000001E-3</v>
      </c>
    </row>
    <row r="602" spans="1:9" ht="13.5" customHeight="1" x14ac:dyDescent="0.25">
      <c r="A602" s="121" t="s">
        <v>1087</v>
      </c>
      <c r="B602" s="122" t="s">
        <v>1088</v>
      </c>
      <c r="C602" s="121" t="s">
        <v>2</v>
      </c>
      <c r="D602" s="27">
        <v>31.2</v>
      </c>
      <c r="E602" s="123"/>
      <c r="F602" s="123"/>
      <c r="G602" s="123"/>
      <c r="H602" s="124">
        <v>7.0000000000000007E-2</v>
      </c>
      <c r="I602" s="124">
        <v>1.1691999999999999E-2</v>
      </c>
    </row>
    <row r="603" spans="1:9" ht="13.5" customHeight="1" x14ac:dyDescent="0.25">
      <c r="A603" s="121" t="s">
        <v>366</v>
      </c>
      <c r="B603" s="122" t="s">
        <v>367</v>
      </c>
      <c r="C603" s="121" t="s">
        <v>2</v>
      </c>
      <c r="D603" s="27">
        <v>19.5</v>
      </c>
      <c r="E603" s="123"/>
      <c r="F603" s="123"/>
      <c r="G603" s="123"/>
      <c r="H603" s="124"/>
      <c r="I603" s="124"/>
    </row>
    <row r="604" spans="1:9" ht="13.5" customHeight="1" x14ac:dyDescent="0.25">
      <c r="A604" s="121" t="s">
        <v>2871</v>
      </c>
      <c r="B604" s="122" t="s">
        <v>2872</v>
      </c>
      <c r="C604" s="121" t="s">
        <v>1603</v>
      </c>
      <c r="D604" s="27">
        <v>50</v>
      </c>
      <c r="E604" s="123"/>
      <c r="F604" s="123"/>
      <c r="G604" s="123"/>
      <c r="H604" s="124">
        <v>4.87</v>
      </c>
      <c r="I604" s="124">
        <v>2.1569000000000001E-2</v>
      </c>
    </row>
    <row r="605" spans="1:9" ht="13.5" customHeight="1" x14ac:dyDescent="0.25">
      <c r="A605" s="121" t="s">
        <v>409</v>
      </c>
      <c r="B605" s="122" t="s">
        <v>410</v>
      </c>
      <c r="C605" s="121" t="s">
        <v>2</v>
      </c>
      <c r="D605" s="27">
        <v>0</v>
      </c>
      <c r="E605" s="123"/>
      <c r="F605" s="123"/>
      <c r="G605" s="123"/>
      <c r="H605" s="124">
        <v>1500.846</v>
      </c>
      <c r="I605" s="124">
        <v>1.7922549999999999</v>
      </c>
    </row>
    <row r="606" spans="1:9" ht="13.5" customHeight="1" x14ac:dyDescent="0.25">
      <c r="A606" s="121" t="s">
        <v>499</v>
      </c>
      <c r="B606" s="122" t="s">
        <v>500</v>
      </c>
      <c r="C606" s="121" t="s">
        <v>2</v>
      </c>
      <c r="D606" s="27">
        <v>54</v>
      </c>
      <c r="E606" s="123"/>
      <c r="F606" s="123"/>
      <c r="G606" s="123"/>
      <c r="H606" s="124"/>
      <c r="I606" s="124"/>
    </row>
    <row r="607" spans="1:9" ht="13.5" customHeight="1" x14ac:dyDescent="0.25">
      <c r="A607" s="121" t="s">
        <v>1327</v>
      </c>
      <c r="B607" s="122" t="s">
        <v>1328</v>
      </c>
      <c r="C607" s="121" t="s">
        <v>2</v>
      </c>
      <c r="D607" s="27">
        <v>58.5</v>
      </c>
      <c r="E607" s="123"/>
      <c r="F607" s="123"/>
      <c r="G607" s="123"/>
      <c r="H607" s="124">
        <v>0.22900000000000001</v>
      </c>
      <c r="I607" s="124">
        <v>1.2099999999999999E-3</v>
      </c>
    </row>
    <row r="608" spans="1:9" ht="13.5" customHeight="1" x14ac:dyDescent="0.25">
      <c r="A608" s="121" t="s">
        <v>1593</v>
      </c>
      <c r="B608" s="122" t="s">
        <v>1594</v>
      </c>
      <c r="C608" s="121" t="s">
        <v>2</v>
      </c>
      <c r="D608" s="27">
        <v>58.5</v>
      </c>
      <c r="E608" s="123"/>
      <c r="F608" s="123"/>
      <c r="G608" s="123"/>
      <c r="H608" s="124">
        <v>0</v>
      </c>
      <c r="I608" s="124">
        <v>0</v>
      </c>
    </row>
    <row r="609" spans="1:9" ht="13.5" customHeight="1" x14ac:dyDescent="0.25">
      <c r="A609" s="121" t="s">
        <v>457</v>
      </c>
      <c r="B609" s="122" t="s">
        <v>458</v>
      </c>
      <c r="C609" s="121" t="s">
        <v>2</v>
      </c>
      <c r="D609" s="27">
        <v>43.2</v>
      </c>
      <c r="E609" s="123"/>
      <c r="F609" s="123"/>
      <c r="G609" s="123"/>
      <c r="H609" s="124">
        <v>1929.08</v>
      </c>
      <c r="I609" s="124">
        <v>3.29874</v>
      </c>
    </row>
    <row r="610" spans="1:9" ht="13.5" customHeight="1" x14ac:dyDescent="0.25">
      <c r="A610" s="121" t="s">
        <v>318</v>
      </c>
      <c r="B610" s="122" t="s">
        <v>319</v>
      </c>
      <c r="C610" s="121" t="s">
        <v>2</v>
      </c>
      <c r="D610" s="27">
        <v>19.5</v>
      </c>
      <c r="E610" s="123"/>
      <c r="F610" s="123"/>
      <c r="G610" s="123"/>
      <c r="H610" s="124">
        <v>0</v>
      </c>
      <c r="I610" s="124">
        <v>0</v>
      </c>
    </row>
    <row r="611" spans="1:9" ht="13.5" customHeight="1" x14ac:dyDescent="0.25">
      <c r="A611" s="121" t="s">
        <v>421</v>
      </c>
      <c r="B611" s="122" t="s">
        <v>422</v>
      </c>
      <c r="C611" s="121" t="s">
        <v>2</v>
      </c>
      <c r="D611" s="27">
        <v>19.3</v>
      </c>
      <c r="E611" s="123"/>
      <c r="F611" s="123"/>
      <c r="G611" s="123"/>
      <c r="H611" s="124">
        <v>0</v>
      </c>
      <c r="I611" s="124">
        <v>0</v>
      </c>
    </row>
    <row r="612" spans="1:9" ht="13.5" customHeight="1" x14ac:dyDescent="0.25">
      <c r="A612" s="121" t="s">
        <v>1247</v>
      </c>
      <c r="B612" s="122" t="s">
        <v>1248</v>
      </c>
      <c r="C612" s="121" t="s">
        <v>2</v>
      </c>
      <c r="D612" s="27">
        <v>37</v>
      </c>
      <c r="E612" s="123"/>
      <c r="F612" s="123"/>
      <c r="G612" s="123"/>
      <c r="H612" s="124">
        <v>3.3540000000000001</v>
      </c>
      <c r="I612" s="124">
        <v>3.7797999999999998E-2</v>
      </c>
    </row>
    <row r="613" spans="1:9" ht="13.5" customHeight="1" x14ac:dyDescent="0.25">
      <c r="A613" s="121" t="s">
        <v>274</v>
      </c>
      <c r="B613" s="122" t="s">
        <v>275</v>
      </c>
      <c r="C613" s="121" t="s">
        <v>2</v>
      </c>
      <c r="D613" s="27">
        <v>49.5</v>
      </c>
      <c r="E613" s="123"/>
      <c r="F613" s="123"/>
      <c r="G613" s="123"/>
      <c r="H613" s="124"/>
      <c r="I613" s="124"/>
    </row>
    <row r="614" spans="1:9" ht="13.5" customHeight="1" x14ac:dyDescent="0.25">
      <c r="A614" s="121" t="s">
        <v>2873</v>
      </c>
      <c r="B614" s="122" t="s">
        <v>2874</v>
      </c>
      <c r="C614" s="121" t="s">
        <v>2</v>
      </c>
      <c r="D614" s="27" t="s">
        <v>2574</v>
      </c>
      <c r="E614" s="123"/>
      <c r="F614" s="123"/>
      <c r="G614" s="123"/>
      <c r="H614" s="124">
        <v>0.29699999999999999</v>
      </c>
      <c r="I614" s="124">
        <v>3.6844000000000002E-2</v>
      </c>
    </row>
    <row r="615" spans="1:9" ht="13.5" customHeight="1" x14ac:dyDescent="0.25">
      <c r="A615" s="121" t="s">
        <v>877</v>
      </c>
      <c r="B615" s="122" t="s">
        <v>878</v>
      </c>
      <c r="C615" s="121" t="s">
        <v>2</v>
      </c>
      <c r="D615" s="27">
        <v>27</v>
      </c>
      <c r="E615" s="123"/>
      <c r="F615" s="123"/>
      <c r="G615" s="123"/>
      <c r="H615" s="124">
        <v>3.5000000000000003E-2</v>
      </c>
      <c r="I615" s="124">
        <v>1.1017000000000001E-2</v>
      </c>
    </row>
    <row r="616" spans="1:9" ht="13.5" customHeight="1" x14ac:dyDescent="0.25">
      <c r="A616" s="121" t="s">
        <v>202</v>
      </c>
      <c r="B616" s="122" t="s">
        <v>203</v>
      </c>
      <c r="C616" s="121" t="s">
        <v>2</v>
      </c>
      <c r="D616" s="27">
        <v>2.4</v>
      </c>
      <c r="E616" s="123"/>
      <c r="F616" s="123"/>
      <c r="G616" s="123"/>
      <c r="H616" s="124">
        <v>2.4249999999999998</v>
      </c>
      <c r="I616" s="124">
        <v>0.15603</v>
      </c>
    </row>
    <row r="617" spans="1:9" ht="13.5" customHeight="1" x14ac:dyDescent="0.25">
      <c r="A617" s="121" t="s">
        <v>949</v>
      </c>
      <c r="B617" s="122" t="s">
        <v>950</v>
      </c>
      <c r="C617" s="121" t="s">
        <v>2</v>
      </c>
      <c r="D617" s="27">
        <v>23</v>
      </c>
      <c r="E617" s="123"/>
      <c r="F617" s="123"/>
      <c r="G617" s="123"/>
      <c r="H617" s="124">
        <v>45441.97</v>
      </c>
      <c r="I617" s="124">
        <v>24.936516999999998</v>
      </c>
    </row>
    <row r="618" spans="1:9" ht="13.5" customHeight="1" x14ac:dyDescent="0.25">
      <c r="A618" s="121" t="s">
        <v>2875</v>
      </c>
      <c r="B618" s="122" t="s">
        <v>2876</v>
      </c>
      <c r="C618" s="121" t="s">
        <v>2</v>
      </c>
      <c r="D618" s="27">
        <v>31.2</v>
      </c>
      <c r="E618" s="123"/>
      <c r="F618" s="123"/>
      <c r="G618" s="123"/>
      <c r="H618" s="124"/>
      <c r="I618" s="124"/>
    </row>
    <row r="619" spans="1:9" ht="13.5" customHeight="1" x14ac:dyDescent="0.25">
      <c r="A619" s="121" t="s">
        <v>2877</v>
      </c>
      <c r="B619" s="122" t="s">
        <v>2878</v>
      </c>
      <c r="C619" s="121" t="s">
        <v>1603</v>
      </c>
      <c r="D619" s="27">
        <v>50</v>
      </c>
      <c r="E619" s="123"/>
      <c r="F619" s="123"/>
      <c r="G619" s="123"/>
      <c r="H619" s="124">
        <v>26.071999999999999</v>
      </c>
      <c r="I619" s="124">
        <v>2.6554999999999999E-2</v>
      </c>
    </row>
    <row r="620" spans="1:9" ht="13.5" customHeight="1" x14ac:dyDescent="0.25">
      <c r="A620" s="121" t="s">
        <v>1984</v>
      </c>
      <c r="B620" s="122" t="s">
        <v>1985</v>
      </c>
      <c r="C620" s="121" t="s">
        <v>2</v>
      </c>
      <c r="D620" s="27">
        <v>150</v>
      </c>
      <c r="E620" s="123"/>
      <c r="F620" s="123"/>
      <c r="G620" s="123"/>
      <c r="H620" s="124"/>
      <c r="I620" s="124"/>
    </row>
    <row r="621" spans="1:9" ht="13.5" customHeight="1" x14ac:dyDescent="0.25">
      <c r="A621" s="121" t="s">
        <v>2879</v>
      </c>
      <c r="B621" s="122" t="s">
        <v>2799</v>
      </c>
      <c r="C621" s="121" t="s">
        <v>1603</v>
      </c>
      <c r="D621" s="27">
        <v>50</v>
      </c>
      <c r="E621" s="123"/>
      <c r="F621" s="123"/>
      <c r="G621" s="123"/>
      <c r="H621" s="124">
        <v>19.565999999999999</v>
      </c>
      <c r="I621" s="124">
        <v>4.4995E-2</v>
      </c>
    </row>
    <row r="622" spans="1:9" ht="13.5" customHeight="1" x14ac:dyDescent="0.25">
      <c r="A622" s="121" t="s">
        <v>1338</v>
      </c>
      <c r="B622" s="122" t="s">
        <v>1339</v>
      </c>
      <c r="C622" s="121" t="s">
        <v>2</v>
      </c>
      <c r="D622" s="27">
        <v>58.5</v>
      </c>
      <c r="E622" s="123"/>
      <c r="F622" s="123"/>
      <c r="G622" s="123"/>
      <c r="H622" s="124">
        <v>1.7090000000000001</v>
      </c>
      <c r="I622" s="124">
        <v>2.8691999999999999E-2</v>
      </c>
    </row>
    <row r="623" spans="1:9" ht="13.5" customHeight="1" x14ac:dyDescent="0.25">
      <c r="A623" s="121" t="s">
        <v>1175</v>
      </c>
      <c r="B623" s="122" t="s">
        <v>1176</v>
      </c>
      <c r="C623" s="121" t="s">
        <v>2</v>
      </c>
      <c r="D623" s="27" t="s">
        <v>2752</v>
      </c>
      <c r="E623" s="123"/>
      <c r="F623" s="123"/>
      <c r="G623" s="123"/>
      <c r="H623" s="124">
        <v>6.0229999999999997</v>
      </c>
      <c r="I623" s="124">
        <v>1.9968E-2</v>
      </c>
    </row>
    <row r="624" spans="1:9" ht="13.5" customHeight="1" x14ac:dyDescent="0.25">
      <c r="A624" s="121" t="s">
        <v>278</v>
      </c>
      <c r="B624" s="122" t="s">
        <v>279</v>
      </c>
      <c r="C624" s="121" t="s">
        <v>2</v>
      </c>
      <c r="D624" s="27">
        <v>19.5</v>
      </c>
      <c r="E624" s="123"/>
      <c r="F624" s="123"/>
      <c r="G624" s="123"/>
      <c r="H624" s="124">
        <v>0</v>
      </c>
      <c r="I624" s="124">
        <v>0</v>
      </c>
    </row>
    <row r="625" spans="1:9" ht="13.5" customHeight="1" x14ac:dyDescent="0.25">
      <c r="A625" s="121" t="s">
        <v>1011</v>
      </c>
      <c r="B625" s="122" t="s">
        <v>1012</v>
      </c>
      <c r="C625" s="121" t="s">
        <v>2</v>
      </c>
      <c r="D625" s="27">
        <v>19.3</v>
      </c>
      <c r="E625" s="123"/>
      <c r="F625" s="123"/>
      <c r="G625" s="123"/>
      <c r="H625" s="124">
        <v>260.54700000000003</v>
      </c>
      <c r="I625" s="124">
        <v>0.62014899999999995</v>
      </c>
    </row>
    <row r="626" spans="1:9" ht="13.5" customHeight="1" x14ac:dyDescent="0.25">
      <c r="A626" s="121" t="s">
        <v>1654</v>
      </c>
      <c r="B626" s="122" t="s">
        <v>1655</v>
      </c>
      <c r="C626" s="121" t="s">
        <v>1603</v>
      </c>
      <c r="D626" s="27">
        <v>50</v>
      </c>
      <c r="E626" s="123"/>
      <c r="F626" s="123"/>
      <c r="G626" s="123"/>
      <c r="H626" s="124"/>
      <c r="I626" s="124"/>
    </row>
    <row r="627" spans="1:9" ht="13.5" customHeight="1" x14ac:dyDescent="0.25">
      <c r="A627" s="121" t="s">
        <v>2880</v>
      </c>
      <c r="B627" s="122" t="s">
        <v>2881</v>
      </c>
      <c r="C627" s="121" t="s">
        <v>1603</v>
      </c>
      <c r="D627" s="27">
        <v>50</v>
      </c>
      <c r="E627" s="123"/>
      <c r="F627" s="123"/>
      <c r="G627" s="123"/>
      <c r="H627" s="124"/>
      <c r="I627" s="124"/>
    </row>
    <row r="628" spans="1:9" ht="13.5" customHeight="1" x14ac:dyDescent="0.25">
      <c r="A628" s="121" t="s">
        <v>294</v>
      </c>
      <c r="B628" s="122" t="s">
        <v>295</v>
      </c>
      <c r="C628" s="121" t="s">
        <v>2</v>
      </c>
      <c r="D628" s="27">
        <v>36.9</v>
      </c>
      <c r="E628" s="123"/>
      <c r="F628" s="123"/>
      <c r="G628" s="123"/>
      <c r="H628" s="124"/>
      <c r="I628" s="124"/>
    </row>
    <row r="629" spans="1:9" ht="13.5" customHeight="1" x14ac:dyDescent="0.25">
      <c r="A629" s="121" t="s">
        <v>204</v>
      </c>
      <c r="B629" s="122" t="s">
        <v>205</v>
      </c>
      <c r="C629" s="121" t="s">
        <v>2</v>
      </c>
      <c r="D629" s="27">
        <v>2.4</v>
      </c>
      <c r="E629" s="123"/>
      <c r="F629" s="123"/>
      <c r="G629" s="123"/>
      <c r="H629" s="124">
        <v>10.487</v>
      </c>
      <c r="I629" s="124">
        <v>0.15189800000000001</v>
      </c>
    </row>
    <row r="630" spans="1:9" ht="13.5" customHeight="1" x14ac:dyDescent="0.25">
      <c r="A630" s="121" t="s">
        <v>395</v>
      </c>
      <c r="B630" s="122" t="s">
        <v>396</v>
      </c>
      <c r="C630" s="121" t="s">
        <v>2</v>
      </c>
      <c r="D630" s="27">
        <v>19.5</v>
      </c>
      <c r="E630" s="123"/>
      <c r="F630" s="123"/>
      <c r="G630" s="123"/>
      <c r="H630" s="124">
        <v>0.16500000000000001</v>
      </c>
      <c r="I630" s="124">
        <v>5.7889999999999999E-3</v>
      </c>
    </row>
    <row r="631" spans="1:9" ht="13.5" customHeight="1" x14ac:dyDescent="0.25">
      <c r="A631" s="121" t="s">
        <v>1295</v>
      </c>
      <c r="B631" s="122" t="s">
        <v>1296</v>
      </c>
      <c r="C631" s="121" t="s">
        <v>2</v>
      </c>
      <c r="D631" s="27">
        <v>58.5</v>
      </c>
      <c r="E631" s="123"/>
      <c r="F631" s="123"/>
      <c r="G631" s="123"/>
      <c r="H631" s="124">
        <v>0</v>
      </c>
      <c r="I631" s="124">
        <v>0</v>
      </c>
    </row>
    <row r="632" spans="1:9" ht="13.5" customHeight="1" x14ac:dyDescent="0.25">
      <c r="A632" s="121" t="s">
        <v>508</v>
      </c>
      <c r="B632" s="122" t="s">
        <v>509</v>
      </c>
      <c r="C632" s="121" t="s">
        <v>2</v>
      </c>
      <c r="D632" s="27">
        <v>54.9</v>
      </c>
      <c r="E632" s="123"/>
      <c r="F632" s="123"/>
      <c r="G632" s="123"/>
      <c r="H632" s="124"/>
      <c r="I632" s="124"/>
    </row>
    <row r="633" spans="1:9" ht="13.5" customHeight="1" x14ac:dyDescent="0.25">
      <c r="A633" s="121" t="s">
        <v>171</v>
      </c>
      <c r="B633" s="122" t="s">
        <v>172</v>
      </c>
      <c r="C633" s="121" t="s">
        <v>2</v>
      </c>
      <c r="D633" s="27">
        <v>53.1</v>
      </c>
      <c r="E633" s="123"/>
      <c r="F633" s="123"/>
      <c r="G633" s="123"/>
      <c r="H633" s="124"/>
      <c r="I633" s="124"/>
    </row>
    <row r="634" spans="1:9" ht="13.5" customHeight="1" x14ac:dyDescent="0.25">
      <c r="A634" s="121" t="s">
        <v>2882</v>
      </c>
      <c r="B634" s="122" t="s">
        <v>2883</v>
      </c>
      <c r="C634" s="121" t="s">
        <v>2</v>
      </c>
      <c r="D634" s="27">
        <v>121.5</v>
      </c>
      <c r="E634" s="123"/>
      <c r="F634" s="123"/>
      <c r="G634" s="123"/>
      <c r="H634" s="124"/>
      <c r="I634" s="124"/>
    </row>
    <row r="635" spans="1:9" ht="13.5" customHeight="1" x14ac:dyDescent="0.25">
      <c r="A635" s="121" t="s">
        <v>1153</v>
      </c>
      <c r="B635" s="122" t="s">
        <v>1154</v>
      </c>
      <c r="C635" s="121" t="s">
        <v>2</v>
      </c>
      <c r="D635" s="27">
        <v>121.5</v>
      </c>
      <c r="E635" s="123"/>
      <c r="F635" s="123"/>
      <c r="G635" s="123"/>
      <c r="H635" s="124">
        <v>0</v>
      </c>
      <c r="I635" s="124">
        <v>0</v>
      </c>
    </row>
    <row r="636" spans="1:9" ht="13.5" customHeight="1" x14ac:dyDescent="0.25">
      <c r="A636" s="121" t="s">
        <v>885</v>
      </c>
      <c r="B636" s="122" t="s">
        <v>886</v>
      </c>
      <c r="C636" s="121" t="s">
        <v>2</v>
      </c>
      <c r="D636" s="27"/>
      <c r="E636" s="123"/>
      <c r="F636" s="123"/>
      <c r="G636" s="123"/>
      <c r="H636" s="124">
        <v>70.25</v>
      </c>
      <c r="I636" s="124">
        <v>0.23785300000000001</v>
      </c>
    </row>
    <row r="637" spans="1:9" ht="13.5" customHeight="1" x14ac:dyDescent="0.25">
      <c r="A637" s="121" t="s">
        <v>1998</v>
      </c>
      <c r="B637" s="122" t="s">
        <v>1999</v>
      </c>
      <c r="C637" s="121" t="s">
        <v>2</v>
      </c>
      <c r="D637" s="27">
        <v>180</v>
      </c>
      <c r="E637" s="123"/>
      <c r="F637" s="123"/>
      <c r="G637" s="123"/>
      <c r="H637" s="124"/>
      <c r="I637" s="124"/>
    </row>
    <row r="638" spans="1:9" ht="13.5" customHeight="1" x14ac:dyDescent="0.25">
      <c r="A638" s="121" t="s">
        <v>654</v>
      </c>
      <c r="B638" s="122" t="s">
        <v>655</v>
      </c>
      <c r="C638" s="121" t="s">
        <v>2</v>
      </c>
      <c r="D638" s="27">
        <v>15.6</v>
      </c>
      <c r="E638" s="123"/>
      <c r="F638" s="123"/>
      <c r="G638" s="123"/>
      <c r="H638" s="124">
        <v>1.0900000000000001</v>
      </c>
      <c r="I638" s="124">
        <v>9.6181000000000003E-2</v>
      </c>
    </row>
    <row r="639" spans="1:9" ht="13.5" customHeight="1" x14ac:dyDescent="0.25">
      <c r="A639" s="121" t="s">
        <v>2884</v>
      </c>
      <c r="B639" s="122" t="s">
        <v>2885</v>
      </c>
      <c r="C639" s="121" t="s">
        <v>2</v>
      </c>
      <c r="D639" s="27">
        <v>4.3</v>
      </c>
      <c r="E639" s="123"/>
      <c r="F639" s="123"/>
      <c r="G639" s="123"/>
      <c r="H639" s="124">
        <v>83318.115999999995</v>
      </c>
      <c r="I639" s="124">
        <v>15.287271</v>
      </c>
    </row>
    <row r="640" spans="1:9" ht="13.5" customHeight="1" x14ac:dyDescent="0.25">
      <c r="A640" s="121" t="s">
        <v>445</v>
      </c>
      <c r="B640" s="122" t="s">
        <v>446</v>
      </c>
      <c r="C640" s="121" t="s">
        <v>2</v>
      </c>
      <c r="D640" s="27">
        <v>30</v>
      </c>
      <c r="E640" s="123"/>
      <c r="F640" s="123"/>
      <c r="G640" s="123"/>
      <c r="H640" s="124">
        <v>0</v>
      </c>
      <c r="I640" s="124">
        <v>0</v>
      </c>
    </row>
    <row r="641" spans="1:9" ht="13.5" customHeight="1" x14ac:dyDescent="0.25">
      <c r="A641" s="121" t="s">
        <v>2886</v>
      </c>
      <c r="B641" s="122" t="s">
        <v>2887</v>
      </c>
      <c r="C641" s="121" t="s">
        <v>1603</v>
      </c>
      <c r="D641" s="27">
        <v>50</v>
      </c>
      <c r="E641" s="123"/>
      <c r="F641" s="123"/>
      <c r="G641" s="123"/>
      <c r="H641" s="124">
        <v>0</v>
      </c>
      <c r="I641" s="124">
        <v>0</v>
      </c>
    </row>
    <row r="642" spans="1:9" ht="13.5" customHeight="1" x14ac:dyDescent="0.25">
      <c r="A642" s="121" t="s">
        <v>999</v>
      </c>
      <c r="B642" s="122" t="s">
        <v>1000</v>
      </c>
      <c r="C642" s="121" t="s">
        <v>2</v>
      </c>
      <c r="D642" s="27">
        <v>0</v>
      </c>
      <c r="E642" s="123"/>
      <c r="F642" s="123"/>
      <c r="G642" s="123"/>
      <c r="H642" s="124">
        <v>663.41800000000001</v>
      </c>
      <c r="I642" s="124">
        <v>0.45876099999999997</v>
      </c>
    </row>
    <row r="643" spans="1:9" ht="13.5" customHeight="1" x14ac:dyDescent="0.25">
      <c r="A643" s="121" t="s">
        <v>471</v>
      </c>
      <c r="B643" s="122" t="s">
        <v>472</v>
      </c>
      <c r="C643" s="121" t="s">
        <v>2</v>
      </c>
      <c r="D643" s="27">
        <v>43.2</v>
      </c>
      <c r="E643" s="123"/>
      <c r="F643" s="123"/>
      <c r="G643" s="123"/>
      <c r="H643" s="124">
        <v>0</v>
      </c>
      <c r="I643" s="124">
        <v>0</v>
      </c>
    </row>
    <row r="644" spans="1:9" ht="13.5" customHeight="1" x14ac:dyDescent="0.25">
      <c r="A644" s="121" t="s">
        <v>2888</v>
      </c>
      <c r="B644" s="122" t="s">
        <v>2889</v>
      </c>
      <c r="C644" s="121" t="s">
        <v>2</v>
      </c>
      <c r="D644" s="27">
        <v>42.5</v>
      </c>
      <c r="E644" s="123"/>
      <c r="F644" s="123"/>
      <c r="G644" s="123"/>
      <c r="H644" s="124"/>
      <c r="I644" s="124"/>
    </row>
    <row r="645" spans="1:9" ht="13.5" customHeight="1" x14ac:dyDescent="0.25">
      <c r="A645" s="121" t="s">
        <v>1117</v>
      </c>
      <c r="B645" s="122" t="s">
        <v>1118</v>
      </c>
      <c r="C645" s="121" t="s">
        <v>2</v>
      </c>
      <c r="D645" s="27">
        <v>19.5</v>
      </c>
      <c r="E645" s="123"/>
      <c r="F645" s="123"/>
      <c r="G645" s="123"/>
      <c r="H645" s="124">
        <v>12.996</v>
      </c>
      <c r="I645" s="124">
        <v>0.113568</v>
      </c>
    </row>
    <row r="646" spans="1:9" ht="13.5" customHeight="1" x14ac:dyDescent="0.25">
      <c r="A646" s="121" t="s">
        <v>2180</v>
      </c>
      <c r="B646" s="122" t="s">
        <v>2181</v>
      </c>
      <c r="C646" s="121" t="s">
        <v>2</v>
      </c>
      <c r="D646" s="27">
        <v>121.5</v>
      </c>
      <c r="E646" s="123"/>
      <c r="F646" s="123"/>
      <c r="G646" s="123"/>
      <c r="H646" s="124"/>
      <c r="I646" s="124"/>
    </row>
    <row r="647" spans="1:9" ht="13.5" customHeight="1" x14ac:dyDescent="0.25">
      <c r="A647" s="121" t="s">
        <v>2890</v>
      </c>
      <c r="B647" s="122" t="s">
        <v>2891</v>
      </c>
      <c r="C647" s="121" t="s">
        <v>1603</v>
      </c>
      <c r="D647" s="27">
        <v>50</v>
      </c>
      <c r="E647" s="123"/>
      <c r="F647" s="123"/>
      <c r="G647" s="123"/>
      <c r="H647" s="124">
        <v>6.2619999999999996</v>
      </c>
      <c r="I647" s="124">
        <v>2.5762E-2</v>
      </c>
    </row>
    <row r="648" spans="1:9" ht="13.5" customHeight="1" x14ac:dyDescent="0.25">
      <c r="A648" s="121" t="s">
        <v>2892</v>
      </c>
      <c r="B648" s="122" t="s">
        <v>2893</v>
      </c>
      <c r="C648" s="121" t="s">
        <v>2</v>
      </c>
      <c r="D648" s="27">
        <v>23.4</v>
      </c>
      <c r="E648" s="123"/>
      <c r="F648" s="123"/>
      <c r="G648" s="123"/>
      <c r="H648" s="124">
        <v>4.3</v>
      </c>
      <c r="I648" s="124">
        <v>7.6262999999999997E-2</v>
      </c>
    </row>
    <row r="649" spans="1:9" ht="13.5" customHeight="1" x14ac:dyDescent="0.25">
      <c r="A649" s="121" t="s">
        <v>2092</v>
      </c>
      <c r="B649" s="122" t="s">
        <v>2093</v>
      </c>
      <c r="C649" s="121" t="s">
        <v>2</v>
      </c>
      <c r="D649" s="27">
        <v>145.80000000000001</v>
      </c>
      <c r="E649" s="123"/>
      <c r="F649" s="123"/>
      <c r="G649" s="123"/>
      <c r="H649" s="124"/>
      <c r="I649" s="124"/>
    </row>
    <row r="650" spans="1:9" ht="13.5" customHeight="1" x14ac:dyDescent="0.25">
      <c r="A650" s="121" t="s">
        <v>2894</v>
      </c>
      <c r="B650" s="122" t="s">
        <v>2895</v>
      </c>
      <c r="C650" s="121" t="s">
        <v>1603</v>
      </c>
      <c r="D650" s="27">
        <v>50</v>
      </c>
      <c r="E650" s="123"/>
      <c r="F650" s="123"/>
      <c r="G650" s="123"/>
      <c r="H650" s="124">
        <v>0.67500000000000004</v>
      </c>
      <c r="I650" s="124">
        <v>6.6439999999999997E-3</v>
      </c>
    </row>
    <row r="651" spans="1:9" ht="13.5" customHeight="1" x14ac:dyDescent="0.25">
      <c r="A651" s="121" t="s">
        <v>503</v>
      </c>
      <c r="B651" s="122" t="s">
        <v>504</v>
      </c>
      <c r="C651" s="121" t="s">
        <v>2</v>
      </c>
      <c r="D651" s="27">
        <v>54</v>
      </c>
      <c r="E651" s="123"/>
      <c r="F651" s="123"/>
      <c r="G651" s="123"/>
      <c r="H651" s="124"/>
      <c r="I651" s="124"/>
    </row>
    <row r="652" spans="1:9" ht="13.5" customHeight="1" x14ac:dyDescent="0.25">
      <c r="A652" s="121" t="s">
        <v>1163</v>
      </c>
      <c r="B652" s="122" t="s">
        <v>1164</v>
      </c>
      <c r="C652" s="121" t="s">
        <v>2</v>
      </c>
      <c r="D652" s="27">
        <v>121.5</v>
      </c>
      <c r="E652" s="123"/>
      <c r="F652" s="123"/>
      <c r="G652" s="123"/>
      <c r="H652" s="124">
        <v>2.4E-2</v>
      </c>
      <c r="I652" s="124">
        <v>4.7199999999999998E-4</v>
      </c>
    </row>
    <row r="653" spans="1:9" ht="13.5" customHeight="1" x14ac:dyDescent="0.25">
      <c r="A653" s="121" t="s">
        <v>1303</v>
      </c>
      <c r="B653" s="122" t="s">
        <v>1304</v>
      </c>
      <c r="C653" s="121" t="s">
        <v>2</v>
      </c>
      <c r="D653" s="27">
        <v>58.5</v>
      </c>
      <c r="E653" s="123"/>
      <c r="F653" s="123"/>
      <c r="G653" s="123"/>
      <c r="H653" s="124">
        <v>10.949</v>
      </c>
      <c r="I653" s="124">
        <v>3.5601000000000001E-2</v>
      </c>
    </row>
    <row r="654" spans="1:9" ht="13.5" customHeight="1" x14ac:dyDescent="0.25">
      <c r="A654" s="121" t="s">
        <v>1876</v>
      </c>
      <c r="B654" s="122" t="s">
        <v>1877</v>
      </c>
      <c r="C654" s="121" t="s">
        <v>2</v>
      </c>
      <c r="D654" s="27">
        <v>65</v>
      </c>
      <c r="E654" s="123"/>
      <c r="F654" s="123"/>
      <c r="G654" s="123"/>
      <c r="H654" s="124"/>
      <c r="I654" s="124"/>
    </row>
    <row r="655" spans="1:9" ht="13.5" customHeight="1" x14ac:dyDescent="0.25">
      <c r="A655" s="121" t="s">
        <v>181</v>
      </c>
      <c r="B655" s="122" t="s">
        <v>182</v>
      </c>
      <c r="C655" s="121" t="s">
        <v>2</v>
      </c>
      <c r="D655" s="27">
        <v>0</v>
      </c>
      <c r="E655" s="123"/>
      <c r="F655" s="123"/>
      <c r="G655" s="123"/>
      <c r="H655" s="124">
        <v>1.6339999999999999</v>
      </c>
      <c r="I655" s="124">
        <v>5.9966999999999999E-2</v>
      </c>
    </row>
    <row r="656" spans="1:9" ht="13.5" customHeight="1" x14ac:dyDescent="0.25">
      <c r="A656" s="121" t="s">
        <v>1716</v>
      </c>
      <c r="B656" s="122" t="s">
        <v>1717</v>
      </c>
      <c r="C656" s="121" t="s">
        <v>2</v>
      </c>
      <c r="D656" s="27">
        <v>4</v>
      </c>
      <c r="E656" s="123"/>
      <c r="F656" s="123"/>
      <c r="G656" s="123"/>
      <c r="H656" s="124">
        <v>210.315</v>
      </c>
      <c r="I656" s="124">
        <v>3.4483E-2</v>
      </c>
    </row>
    <row r="657" spans="1:9" ht="13.5" customHeight="1" x14ac:dyDescent="0.25">
      <c r="A657" s="121" t="s">
        <v>2896</v>
      </c>
      <c r="B657" s="122" t="s">
        <v>2897</v>
      </c>
      <c r="C657" s="121" t="s">
        <v>1603</v>
      </c>
      <c r="D657" s="27">
        <v>50</v>
      </c>
      <c r="E657" s="123"/>
      <c r="F657" s="123"/>
      <c r="G657" s="123"/>
      <c r="H657" s="124">
        <v>1.1739999999999999</v>
      </c>
      <c r="I657" s="124">
        <v>3.1199999999999999E-3</v>
      </c>
    </row>
    <row r="658" spans="1:9" ht="13.5" customHeight="1" x14ac:dyDescent="0.25">
      <c r="A658" s="121" t="s">
        <v>1754</v>
      </c>
      <c r="B658" s="122" t="s">
        <v>1755</v>
      </c>
      <c r="C658" s="121" t="s">
        <v>2</v>
      </c>
      <c r="D658" s="27">
        <v>25</v>
      </c>
      <c r="E658" s="123"/>
      <c r="F658" s="123"/>
      <c r="G658" s="123"/>
      <c r="H658" s="124"/>
      <c r="I658" s="124"/>
    </row>
    <row r="659" spans="1:9" ht="13.5" customHeight="1" x14ac:dyDescent="0.25">
      <c r="A659" s="121" t="s">
        <v>37</v>
      </c>
      <c r="B659" s="122" t="s">
        <v>38</v>
      </c>
      <c r="C659" s="121" t="s">
        <v>2</v>
      </c>
      <c r="D659" s="27" t="s">
        <v>2576</v>
      </c>
      <c r="E659" s="123"/>
      <c r="F659" s="123"/>
      <c r="G659" s="123"/>
      <c r="H659" s="124">
        <v>1.51</v>
      </c>
      <c r="I659" s="124">
        <v>3.1595999999999999E-2</v>
      </c>
    </row>
    <row r="660" spans="1:9" ht="13.5" customHeight="1" x14ac:dyDescent="0.25">
      <c r="A660" s="121" t="s">
        <v>2076</v>
      </c>
      <c r="B660" s="122" t="s">
        <v>2077</v>
      </c>
      <c r="C660" s="121" t="s">
        <v>2</v>
      </c>
      <c r="D660" s="27">
        <v>53.1</v>
      </c>
      <c r="E660" s="123"/>
      <c r="F660" s="123"/>
      <c r="G660" s="123"/>
      <c r="H660" s="124"/>
      <c r="I660" s="124"/>
    </row>
    <row r="661" spans="1:9" ht="13.5" customHeight="1" x14ac:dyDescent="0.25">
      <c r="A661" s="121" t="s">
        <v>473</v>
      </c>
      <c r="B661" s="122" t="s">
        <v>474</v>
      </c>
      <c r="C661" s="121" t="s">
        <v>2</v>
      </c>
      <c r="D661" s="27">
        <v>43.2</v>
      </c>
      <c r="E661" s="123"/>
      <c r="F661" s="123"/>
      <c r="G661" s="123"/>
      <c r="H661" s="124"/>
      <c r="I661" s="124"/>
    </row>
    <row r="662" spans="1:9" ht="13.5" customHeight="1" x14ac:dyDescent="0.25">
      <c r="A662" s="121" t="s">
        <v>391</v>
      </c>
      <c r="B662" s="122" t="s">
        <v>392</v>
      </c>
      <c r="C662" s="121" t="s">
        <v>2</v>
      </c>
      <c r="D662" s="27">
        <v>19.5</v>
      </c>
      <c r="E662" s="123"/>
      <c r="F662" s="123"/>
      <c r="G662" s="123"/>
      <c r="H662" s="124">
        <v>112.58</v>
      </c>
      <c r="I662" s="124">
        <v>0.34105600000000003</v>
      </c>
    </row>
    <row r="663" spans="1:9" ht="13.5" customHeight="1" x14ac:dyDescent="0.25">
      <c r="A663" s="121" t="s">
        <v>463</v>
      </c>
      <c r="B663" s="122" t="s">
        <v>464</v>
      </c>
      <c r="C663" s="121" t="s">
        <v>2</v>
      </c>
      <c r="D663" s="27">
        <v>43.2</v>
      </c>
      <c r="E663" s="123"/>
      <c r="F663" s="123"/>
      <c r="G663" s="123"/>
      <c r="H663" s="124"/>
      <c r="I663" s="124"/>
    </row>
    <row r="664" spans="1:9" ht="13.5" customHeight="1" x14ac:dyDescent="0.25">
      <c r="A664" s="121" t="s">
        <v>2898</v>
      </c>
      <c r="B664" s="122" t="s">
        <v>2899</v>
      </c>
      <c r="C664" s="121" t="s">
        <v>1603</v>
      </c>
      <c r="D664" s="27">
        <v>50</v>
      </c>
      <c r="E664" s="123"/>
      <c r="F664" s="123"/>
      <c r="G664" s="123"/>
      <c r="H664" s="124">
        <v>0</v>
      </c>
      <c r="I664" s="124">
        <v>0</v>
      </c>
    </row>
    <row r="665" spans="1:9" ht="13.5" customHeight="1" x14ac:dyDescent="0.25">
      <c r="A665" s="121" t="s">
        <v>911</v>
      </c>
      <c r="B665" s="122" t="s">
        <v>912</v>
      </c>
      <c r="C665" s="121" t="s">
        <v>2</v>
      </c>
      <c r="D665" s="27">
        <v>32.4</v>
      </c>
      <c r="E665" s="123"/>
      <c r="F665" s="123"/>
      <c r="G665" s="123"/>
      <c r="H665" s="124"/>
      <c r="I665" s="124"/>
    </row>
    <row r="666" spans="1:9" ht="13.5" customHeight="1" x14ac:dyDescent="0.25">
      <c r="A666" s="121" t="s">
        <v>1293</v>
      </c>
      <c r="B666" s="122" t="s">
        <v>1294</v>
      </c>
      <c r="C666" s="121" t="s">
        <v>2</v>
      </c>
      <c r="D666" s="27">
        <v>58.5</v>
      </c>
      <c r="E666" s="123"/>
      <c r="F666" s="123"/>
      <c r="G666" s="123"/>
      <c r="H666" s="124">
        <v>101.58199999999999</v>
      </c>
      <c r="I666" s="124">
        <v>8.9494000000000004E-2</v>
      </c>
    </row>
    <row r="667" spans="1:9" ht="13.5" customHeight="1" x14ac:dyDescent="0.25">
      <c r="A667" s="121" t="s">
        <v>1764</v>
      </c>
      <c r="B667" s="122" t="s">
        <v>1765</v>
      </c>
      <c r="C667" s="121" t="s">
        <v>2</v>
      </c>
      <c r="D667" s="27">
        <v>25</v>
      </c>
      <c r="E667" s="123"/>
      <c r="F667" s="123"/>
      <c r="G667" s="123"/>
      <c r="H667" s="124">
        <v>792.16300000000001</v>
      </c>
      <c r="I667" s="124">
        <v>0.59399800000000003</v>
      </c>
    </row>
    <row r="668" spans="1:9" ht="13.5" customHeight="1" x14ac:dyDescent="0.25">
      <c r="A668" s="121" t="s">
        <v>1089</v>
      </c>
      <c r="B668" s="122" t="s">
        <v>1090</v>
      </c>
      <c r="C668" s="121" t="s">
        <v>2</v>
      </c>
      <c r="D668" s="27" t="s">
        <v>2576</v>
      </c>
      <c r="E668" s="123"/>
      <c r="F668" s="123"/>
      <c r="G668" s="123"/>
      <c r="H668" s="124">
        <v>7.8E-2</v>
      </c>
      <c r="I668" s="124">
        <v>1.9589999999999998E-3</v>
      </c>
    </row>
    <row r="669" spans="1:9" ht="13.5" customHeight="1" x14ac:dyDescent="0.25">
      <c r="A669" s="121" t="s">
        <v>1449</v>
      </c>
      <c r="B669" s="122" t="s">
        <v>1450</v>
      </c>
      <c r="C669" s="121" t="s">
        <v>2</v>
      </c>
      <c r="D669" s="27">
        <v>58.5</v>
      </c>
      <c r="E669" s="123"/>
      <c r="F669" s="123"/>
      <c r="G669" s="123"/>
      <c r="H669" s="124">
        <v>16.183</v>
      </c>
      <c r="I669" s="124">
        <v>5.3508E-2</v>
      </c>
    </row>
    <row r="670" spans="1:9" ht="13.5" customHeight="1" x14ac:dyDescent="0.25">
      <c r="A670" s="121" t="s">
        <v>1684</v>
      </c>
      <c r="B670" s="122" t="s">
        <v>1685</v>
      </c>
      <c r="C670" s="121" t="s">
        <v>2</v>
      </c>
      <c r="D670" s="27">
        <v>5</v>
      </c>
      <c r="E670" s="123"/>
      <c r="F670" s="123"/>
      <c r="G670" s="123"/>
      <c r="H670" s="124">
        <v>142020.17600000001</v>
      </c>
      <c r="I670" s="124">
        <v>21.135134000000001</v>
      </c>
    </row>
    <row r="671" spans="1:9" ht="13.5" customHeight="1" x14ac:dyDescent="0.25">
      <c r="A671" s="121" t="s">
        <v>1115</v>
      </c>
      <c r="B671" s="122" t="s">
        <v>1116</v>
      </c>
      <c r="C671" s="121" t="s">
        <v>2</v>
      </c>
      <c r="D671" s="27">
        <v>19.5</v>
      </c>
      <c r="E671" s="123"/>
      <c r="F671" s="123"/>
      <c r="G671" s="123"/>
      <c r="H671" s="124">
        <v>2.532</v>
      </c>
      <c r="I671" s="124">
        <v>8.6218000000000003E-2</v>
      </c>
    </row>
    <row r="672" spans="1:9" ht="13.5" customHeight="1" x14ac:dyDescent="0.25">
      <c r="A672" s="121" t="s">
        <v>1003</v>
      </c>
      <c r="B672" s="122" t="s">
        <v>1004</v>
      </c>
      <c r="C672" s="121" t="s">
        <v>2</v>
      </c>
      <c r="D672" s="27">
        <v>19.3</v>
      </c>
      <c r="E672" s="123"/>
      <c r="F672" s="123"/>
      <c r="G672" s="123"/>
      <c r="H672" s="124"/>
      <c r="I672" s="124"/>
    </row>
    <row r="673" spans="1:9" ht="13.5" customHeight="1" x14ac:dyDescent="0.25">
      <c r="A673" s="121" t="s">
        <v>1467</v>
      </c>
      <c r="B673" s="122" t="s">
        <v>1468</v>
      </c>
      <c r="C673" s="121" t="s">
        <v>2</v>
      </c>
      <c r="D673" s="27">
        <v>58.5</v>
      </c>
      <c r="E673" s="123"/>
      <c r="F673" s="123"/>
      <c r="G673" s="123"/>
      <c r="H673" s="124">
        <v>8.0000000000000002E-3</v>
      </c>
      <c r="I673" s="124">
        <v>1.2799999999999999E-4</v>
      </c>
    </row>
    <row r="674" spans="1:9" ht="13.5" customHeight="1" x14ac:dyDescent="0.25">
      <c r="A674" s="121" t="s">
        <v>2900</v>
      </c>
      <c r="B674" s="122" t="s">
        <v>2901</v>
      </c>
      <c r="C674" s="121" t="s">
        <v>2</v>
      </c>
      <c r="D674" s="27">
        <v>19.5</v>
      </c>
      <c r="E674" s="123"/>
      <c r="F674" s="123"/>
      <c r="G674" s="123"/>
      <c r="H674" s="124">
        <v>3.19</v>
      </c>
      <c r="I674" s="124">
        <v>4.6979999999999999E-3</v>
      </c>
    </row>
    <row r="675" spans="1:9" ht="13.5" customHeight="1" x14ac:dyDescent="0.25">
      <c r="A675" s="121" t="s">
        <v>1207</v>
      </c>
      <c r="B675" s="122" t="s">
        <v>1208</v>
      </c>
      <c r="C675" s="121" t="s">
        <v>2</v>
      </c>
      <c r="D675" s="27">
        <v>0</v>
      </c>
      <c r="E675" s="123"/>
      <c r="F675" s="123"/>
      <c r="G675" s="123"/>
      <c r="H675" s="124">
        <v>0</v>
      </c>
      <c r="I675" s="124">
        <v>0</v>
      </c>
    </row>
    <row r="676" spans="1:9" ht="13.5" customHeight="1" x14ac:dyDescent="0.25">
      <c r="A676" s="121" t="s">
        <v>286</v>
      </c>
      <c r="B676" s="122" t="s">
        <v>287</v>
      </c>
      <c r="C676" s="121" t="s">
        <v>2</v>
      </c>
      <c r="D676" s="27">
        <v>19.5</v>
      </c>
      <c r="E676" s="123"/>
      <c r="F676" s="123"/>
      <c r="G676" s="123"/>
      <c r="H676" s="124">
        <v>0.375</v>
      </c>
      <c r="I676" s="124">
        <v>2.32E-4</v>
      </c>
    </row>
    <row r="677" spans="1:9" ht="13.5" customHeight="1" x14ac:dyDescent="0.25">
      <c r="A677" s="121" t="s">
        <v>1412</v>
      </c>
      <c r="B677" s="122" t="s">
        <v>1413</v>
      </c>
      <c r="C677" s="121" t="s">
        <v>2</v>
      </c>
      <c r="D677" s="27">
        <v>58.5</v>
      </c>
      <c r="E677" s="123"/>
      <c r="F677" s="123"/>
      <c r="G677" s="123"/>
      <c r="H677" s="124">
        <v>23.649000000000001</v>
      </c>
      <c r="I677" s="124">
        <v>4.7745000000000003E-2</v>
      </c>
    </row>
    <row r="678" spans="1:9" ht="13.5" customHeight="1" x14ac:dyDescent="0.25">
      <c r="A678" s="121" t="s">
        <v>356</v>
      </c>
      <c r="B678" s="122" t="s">
        <v>357</v>
      </c>
      <c r="C678" s="121" t="s">
        <v>2</v>
      </c>
      <c r="D678" s="27">
        <v>19.5</v>
      </c>
      <c r="E678" s="123"/>
      <c r="F678" s="123"/>
      <c r="G678" s="123"/>
      <c r="H678" s="124">
        <v>21.155000000000001</v>
      </c>
      <c r="I678" s="124">
        <v>2.6367999999999999E-2</v>
      </c>
    </row>
    <row r="679" spans="1:9" ht="13.5" customHeight="1" x14ac:dyDescent="0.25">
      <c r="A679" s="121" t="s">
        <v>1872</v>
      </c>
      <c r="B679" s="122" t="s">
        <v>1873</v>
      </c>
      <c r="C679" s="121" t="s">
        <v>2</v>
      </c>
      <c r="D679" s="27">
        <v>65</v>
      </c>
      <c r="E679" s="123"/>
      <c r="F679" s="123"/>
      <c r="G679" s="123"/>
      <c r="H679" s="124"/>
      <c r="I679" s="124"/>
    </row>
    <row r="680" spans="1:9" ht="13.5" customHeight="1" x14ac:dyDescent="0.25">
      <c r="A680" s="121" t="s">
        <v>481</v>
      </c>
      <c r="B680" s="122" t="s">
        <v>482</v>
      </c>
      <c r="C680" s="121" t="s">
        <v>2</v>
      </c>
      <c r="D680" s="27">
        <v>45.9</v>
      </c>
      <c r="E680" s="123"/>
      <c r="F680" s="123"/>
      <c r="G680" s="123"/>
      <c r="H680" s="124">
        <v>394.488</v>
      </c>
      <c r="I680" s="124">
        <v>1.3781680000000001</v>
      </c>
    </row>
    <row r="681" spans="1:9" ht="13.5" customHeight="1" x14ac:dyDescent="0.25">
      <c r="A681" s="121" t="s">
        <v>1311</v>
      </c>
      <c r="B681" s="122" t="s">
        <v>1312</v>
      </c>
      <c r="C681" s="121" t="s">
        <v>2</v>
      </c>
      <c r="D681" s="27"/>
      <c r="E681" s="123"/>
      <c r="F681" s="123"/>
      <c r="G681" s="123"/>
      <c r="H681" s="124">
        <v>61.904000000000003</v>
      </c>
      <c r="I681" s="124">
        <v>9.9599999999999994E-2</v>
      </c>
    </row>
    <row r="682" spans="1:9" ht="13.5" customHeight="1" x14ac:dyDescent="0.25">
      <c r="A682" s="121" t="s">
        <v>260</v>
      </c>
      <c r="B682" s="122" t="s">
        <v>261</v>
      </c>
      <c r="C682" s="121" t="s">
        <v>2</v>
      </c>
      <c r="D682" s="27"/>
      <c r="E682" s="123"/>
      <c r="F682" s="123"/>
      <c r="G682" s="123"/>
      <c r="H682" s="124"/>
      <c r="I682" s="124"/>
    </row>
    <row r="683" spans="1:9" ht="13.5" customHeight="1" x14ac:dyDescent="0.25">
      <c r="A683" s="121" t="s">
        <v>302</v>
      </c>
      <c r="B683" s="122" t="s">
        <v>303</v>
      </c>
      <c r="C683" s="121" t="s">
        <v>2</v>
      </c>
      <c r="D683" s="27"/>
      <c r="E683" s="123"/>
      <c r="F683" s="123"/>
      <c r="G683" s="123"/>
      <c r="H683" s="124">
        <v>0</v>
      </c>
      <c r="I683" s="124">
        <v>0</v>
      </c>
    </row>
    <row r="684" spans="1:9" ht="13.5" customHeight="1" x14ac:dyDescent="0.25">
      <c r="A684" s="121" t="s">
        <v>419</v>
      </c>
      <c r="B684" s="122" t="s">
        <v>420</v>
      </c>
      <c r="C684" s="121" t="s">
        <v>2</v>
      </c>
      <c r="D684" s="27"/>
      <c r="E684" s="123"/>
      <c r="F684" s="123"/>
      <c r="G684" s="123"/>
      <c r="H684" s="124">
        <v>50.238999999999997</v>
      </c>
      <c r="I684" s="124">
        <v>0.22686000000000001</v>
      </c>
    </row>
    <row r="685" spans="1:9" ht="13.5" customHeight="1" x14ac:dyDescent="0.25">
      <c r="A685" s="121" t="s">
        <v>33</v>
      </c>
      <c r="B685" s="122" t="s">
        <v>34</v>
      </c>
      <c r="C685" s="121" t="s">
        <v>2</v>
      </c>
      <c r="D685" s="27"/>
      <c r="E685" s="123"/>
      <c r="F685" s="123"/>
      <c r="G685" s="123"/>
      <c r="H685" s="124">
        <v>0</v>
      </c>
      <c r="I685" s="124">
        <v>0</v>
      </c>
    </row>
    <row r="686" spans="1:9" ht="13.5" customHeight="1" x14ac:dyDescent="0.25">
      <c r="A686" s="121" t="s">
        <v>2094</v>
      </c>
      <c r="B686" s="122" t="s">
        <v>2095</v>
      </c>
      <c r="C686" s="121" t="s">
        <v>2</v>
      </c>
      <c r="D686" s="27"/>
      <c r="E686" s="123"/>
      <c r="F686" s="123"/>
      <c r="G686" s="123"/>
      <c r="H686" s="124"/>
      <c r="I686" s="124"/>
    </row>
    <row r="687" spans="1:9" ht="13.5" customHeight="1" x14ac:dyDescent="0.25">
      <c r="A687" s="121" t="s">
        <v>1774</v>
      </c>
      <c r="B687" s="122" t="s">
        <v>1775</v>
      </c>
      <c r="C687" s="121" t="s">
        <v>2</v>
      </c>
      <c r="D687" s="27"/>
      <c r="E687" s="123"/>
      <c r="F687" s="123"/>
      <c r="G687" s="123"/>
      <c r="H687" s="124">
        <v>90.753</v>
      </c>
      <c r="I687" s="124">
        <v>0.142683</v>
      </c>
    </row>
    <row r="688" spans="1:9" ht="13.5" customHeight="1" x14ac:dyDescent="0.25">
      <c r="A688" s="121" t="s">
        <v>2192</v>
      </c>
      <c r="B688" s="122" t="s">
        <v>2193</v>
      </c>
      <c r="C688" s="121" t="s">
        <v>2</v>
      </c>
      <c r="D688" s="27"/>
      <c r="E688" s="123"/>
      <c r="F688" s="123"/>
      <c r="G688" s="123"/>
      <c r="H688" s="124"/>
      <c r="I688" s="124"/>
    </row>
    <row r="689" spans="1:9" ht="13.5" customHeight="1" x14ac:dyDescent="0.25">
      <c r="A689" s="121" t="s">
        <v>2902</v>
      </c>
      <c r="B689" s="122" t="s">
        <v>2903</v>
      </c>
      <c r="C689" s="121" t="s">
        <v>1603</v>
      </c>
      <c r="D689" s="27"/>
      <c r="E689" s="123"/>
      <c r="F689" s="123"/>
      <c r="G689" s="123"/>
      <c r="H689" s="124">
        <v>1.5649999999999999</v>
      </c>
      <c r="I689" s="124">
        <v>9.5449999999999997E-3</v>
      </c>
    </row>
    <row r="690" spans="1:9" ht="13.5" customHeight="1" x14ac:dyDescent="0.25">
      <c r="A690" s="121" t="s">
        <v>93</v>
      </c>
      <c r="B690" s="122" t="s">
        <v>94</v>
      </c>
      <c r="C690" s="121" t="s">
        <v>2</v>
      </c>
      <c r="D690" s="27"/>
      <c r="E690" s="123"/>
      <c r="F690" s="123"/>
      <c r="G690" s="123"/>
      <c r="H690" s="124">
        <v>3.669</v>
      </c>
      <c r="I690" s="124">
        <v>3.0216E-2</v>
      </c>
    </row>
    <row r="691" spans="1:9" ht="13.5" customHeight="1" x14ac:dyDescent="0.25">
      <c r="A691" s="121" t="s">
        <v>308</v>
      </c>
      <c r="B691" s="122" t="s">
        <v>309</v>
      </c>
      <c r="C691" s="121" t="s">
        <v>2</v>
      </c>
      <c r="D691" s="27"/>
      <c r="E691" s="123"/>
      <c r="F691" s="123"/>
      <c r="G691" s="123"/>
      <c r="H691" s="124">
        <v>1.512</v>
      </c>
      <c r="I691" s="124">
        <v>8.9999999999999998E-4</v>
      </c>
    </row>
    <row r="692" spans="1:9" ht="13.5" customHeight="1" x14ac:dyDescent="0.25">
      <c r="A692" s="121" t="s">
        <v>634</v>
      </c>
      <c r="B692" s="122" t="s">
        <v>635</v>
      </c>
      <c r="C692" s="121" t="s">
        <v>2</v>
      </c>
      <c r="D692" s="27"/>
      <c r="E692" s="123"/>
      <c r="F692" s="123"/>
      <c r="G692" s="123"/>
      <c r="H692" s="124">
        <v>2.4E-2</v>
      </c>
      <c r="I692" s="124">
        <v>1.9799999999999999E-4</v>
      </c>
    </row>
    <row r="693" spans="1:9" ht="13.5" customHeight="1" x14ac:dyDescent="0.25">
      <c r="A693" s="121" t="s">
        <v>544</v>
      </c>
      <c r="B693" s="122" t="s">
        <v>545</v>
      </c>
      <c r="C693" s="121" t="s">
        <v>2</v>
      </c>
      <c r="D693" s="27"/>
      <c r="E693" s="123"/>
      <c r="F693" s="123"/>
      <c r="G693" s="123"/>
      <c r="H693" s="124">
        <v>3.548</v>
      </c>
      <c r="I693" s="124">
        <v>1.4206E-2</v>
      </c>
    </row>
    <row r="694" spans="1:9" ht="13.5" customHeight="1" x14ac:dyDescent="0.25">
      <c r="A694" s="121" t="s">
        <v>1325</v>
      </c>
      <c r="B694" s="122" t="s">
        <v>1326</v>
      </c>
      <c r="C694" s="121" t="s">
        <v>2</v>
      </c>
      <c r="D694" s="27"/>
      <c r="E694" s="123"/>
      <c r="F694" s="123"/>
      <c r="G694" s="123"/>
      <c r="H694" s="124">
        <v>0.40699999999999997</v>
      </c>
      <c r="I694" s="124">
        <v>5.4270000000000004E-3</v>
      </c>
    </row>
    <row r="695" spans="1:9" ht="13.5" customHeight="1" x14ac:dyDescent="0.25">
      <c r="A695" s="121" t="s">
        <v>1009</v>
      </c>
      <c r="B695" s="122" t="s">
        <v>1010</v>
      </c>
      <c r="C695" s="121" t="s">
        <v>2</v>
      </c>
      <c r="D695" s="27"/>
      <c r="E695" s="123"/>
      <c r="F695" s="123"/>
      <c r="G695" s="123"/>
      <c r="H695" s="124"/>
      <c r="I695" s="124"/>
    </row>
    <row r="696" spans="1:9" ht="13.5" customHeight="1" x14ac:dyDescent="0.25">
      <c r="A696" s="121" t="s">
        <v>1980</v>
      </c>
      <c r="B696" s="122" t="s">
        <v>1981</v>
      </c>
      <c r="C696" s="121" t="s">
        <v>2</v>
      </c>
      <c r="D696" s="27"/>
      <c r="E696" s="123"/>
      <c r="F696" s="123"/>
      <c r="G696" s="123"/>
      <c r="H696" s="124"/>
      <c r="I696" s="124"/>
    </row>
    <row r="697" spans="1:9" ht="13.5" customHeight="1" x14ac:dyDescent="0.25">
      <c r="A697" s="121" t="s">
        <v>1433</v>
      </c>
      <c r="B697" s="122" t="s">
        <v>1434</v>
      </c>
      <c r="C697" s="121" t="s">
        <v>2</v>
      </c>
      <c r="D697" s="27"/>
      <c r="E697" s="123"/>
      <c r="F697" s="123"/>
      <c r="G697" s="123"/>
      <c r="H697" s="124">
        <v>0.78600000000000003</v>
      </c>
      <c r="I697" s="124">
        <v>3.9490000000000003E-3</v>
      </c>
    </row>
    <row r="698" spans="1:9" ht="13.5" customHeight="1" x14ac:dyDescent="0.25">
      <c r="A698" s="121" t="s">
        <v>1167</v>
      </c>
      <c r="B698" s="122" t="s">
        <v>1168</v>
      </c>
      <c r="C698" s="121" t="s">
        <v>2</v>
      </c>
      <c r="D698" s="27"/>
      <c r="E698" s="123"/>
      <c r="F698" s="123"/>
      <c r="G698" s="123"/>
      <c r="H698" s="124"/>
      <c r="I698" s="124"/>
    </row>
    <row r="699" spans="1:9" ht="13.5" customHeight="1" x14ac:dyDescent="0.25">
      <c r="A699" s="121" t="s">
        <v>2904</v>
      </c>
      <c r="B699" s="122" t="s">
        <v>2905</v>
      </c>
      <c r="C699" s="121" t="s">
        <v>1603</v>
      </c>
      <c r="D699" s="27"/>
      <c r="E699" s="123"/>
      <c r="F699" s="123"/>
      <c r="G699" s="123"/>
      <c r="H699" s="124">
        <v>0.54</v>
      </c>
      <c r="I699" s="124">
        <v>1.8680000000000001E-3</v>
      </c>
    </row>
    <row r="700" spans="1:9" ht="13.5" customHeight="1" x14ac:dyDescent="0.25">
      <c r="A700" s="121" t="s">
        <v>1388</v>
      </c>
      <c r="B700" s="122" t="s">
        <v>1389</v>
      </c>
      <c r="C700" s="121" t="s">
        <v>2</v>
      </c>
      <c r="D700" s="27"/>
      <c r="E700" s="123"/>
      <c r="F700" s="123"/>
      <c r="G700" s="123"/>
      <c r="H700" s="124">
        <v>0.85199999999999998</v>
      </c>
      <c r="I700" s="124">
        <v>4.1209999999999997E-3</v>
      </c>
    </row>
    <row r="701" spans="1:9" ht="13.5" customHeight="1" x14ac:dyDescent="0.25">
      <c r="A701" s="121" t="s">
        <v>427</v>
      </c>
      <c r="B701" s="122" t="s">
        <v>428</v>
      </c>
      <c r="C701" s="121" t="s">
        <v>2</v>
      </c>
      <c r="D701" s="27"/>
      <c r="E701" s="123"/>
      <c r="F701" s="123"/>
      <c r="G701" s="123"/>
      <c r="H701" s="124"/>
      <c r="I701" s="124"/>
    </row>
    <row r="702" spans="1:9" ht="13.5" customHeight="1" x14ac:dyDescent="0.25">
      <c r="A702" s="121" t="s">
        <v>1215</v>
      </c>
      <c r="B702" s="122" t="s">
        <v>1216</v>
      </c>
      <c r="C702" s="121" t="s">
        <v>2</v>
      </c>
      <c r="D702" s="27"/>
      <c r="E702" s="123"/>
      <c r="F702" s="123"/>
      <c r="G702" s="123"/>
      <c r="H702" s="124">
        <v>0</v>
      </c>
      <c r="I702" s="124">
        <v>0</v>
      </c>
    </row>
    <row r="703" spans="1:9" ht="13.5" customHeight="1" x14ac:dyDescent="0.25">
      <c r="A703" s="121" t="s">
        <v>41</v>
      </c>
      <c r="B703" s="122" t="s">
        <v>42</v>
      </c>
      <c r="C703" s="121" t="s">
        <v>2</v>
      </c>
      <c r="D703" s="27"/>
      <c r="E703" s="123"/>
      <c r="F703" s="123"/>
      <c r="G703" s="123"/>
      <c r="H703" s="124">
        <v>15.055999999999999</v>
      </c>
      <c r="I703" s="124">
        <v>1.1395630000000001</v>
      </c>
    </row>
    <row r="704" spans="1:9" ht="13.5" customHeight="1" x14ac:dyDescent="0.25">
      <c r="A704" s="121" t="s">
        <v>620</v>
      </c>
      <c r="B704" s="122" t="s">
        <v>621</v>
      </c>
      <c r="C704" s="121" t="s">
        <v>2</v>
      </c>
      <c r="D704" s="27"/>
      <c r="E704" s="123"/>
      <c r="F704" s="123"/>
      <c r="G704" s="123"/>
      <c r="H704" s="124"/>
      <c r="I704" s="124"/>
    </row>
    <row r="705" spans="1:9" ht="13.5" customHeight="1" x14ac:dyDescent="0.25">
      <c r="A705" s="121" t="s">
        <v>510</v>
      </c>
      <c r="B705" s="122" t="s">
        <v>511</v>
      </c>
      <c r="C705" s="121" t="s">
        <v>2</v>
      </c>
      <c r="D705" s="27"/>
      <c r="E705" s="123"/>
      <c r="F705" s="123"/>
      <c r="G705" s="123"/>
      <c r="H705" s="124">
        <v>1098.7750000000001</v>
      </c>
      <c r="I705" s="124">
        <v>2.6593040000000001</v>
      </c>
    </row>
    <row r="706" spans="1:9" ht="13.5" customHeight="1" x14ac:dyDescent="0.25">
      <c r="A706" s="121" t="s">
        <v>477</v>
      </c>
      <c r="B706" s="122" t="s">
        <v>478</v>
      </c>
      <c r="C706" s="121" t="s">
        <v>2</v>
      </c>
      <c r="D706" s="27"/>
      <c r="E706" s="123"/>
      <c r="F706" s="123"/>
      <c r="G706" s="123"/>
      <c r="H706" s="124">
        <v>57</v>
      </c>
      <c r="I706" s="124">
        <v>2.0648E-2</v>
      </c>
    </row>
    <row r="707" spans="1:9" ht="13.5" customHeight="1" x14ac:dyDescent="0.25">
      <c r="A707" s="121" t="s">
        <v>405</v>
      </c>
      <c r="B707" s="122" t="s">
        <v>406</v>
      </c>
      <c r="C707" s="121" t="s">
        <v>2</v>
      </c>
      <c r="D707" s="27"/>
      <c r="E707" s="123"/>
      <c r="F707" s="123"/>
      <c r="G707" s="123"/>
      <c r="H707" s="124">
        <v>22.75</v>
      </c>
      <c r="I707" s="124">
        <v>6.6843E-2</v>
      </c>
    </row>
    <row r="708" spans="1:9" ht="13.5" customHeight="1" x14ac:dyDescent="0.25">
      <c r="A708" s="121" t="s">
        <v>2906</v>
      </c>
      <c r="B708" s="122" t="s">
        <v>2907</v>
      </c>
      <c r="C708" s="121" t="s">
        <v>1603</v>
      </c>
      <c r="D708" s="27"/>
      <c r="E708" s="123"/>
      <c r="F708" s="123"/>
      <c r="G708" s="123"/>
      <c r="H708" s="124">
        <v>0.315</v>
      </c>
      <c r="I708" s="124">
        <v>6.3299999999999999E-4</v>
      </c>
    </row>
    <row r="709" spans="1:9" ht="13.5" customHeight="1" x14ac:dyDescent="0.25">
      <c r="A709" s="121" t="s">
        <v>913</v>
      </c>
      <c r="B709" s="122" t="s">
        <v>914</v>
      </c>
      <c r="C709" s="121" t="s">
        <v>2</v>
      </c>
      <c r="D709" s="27"/>
      <c r="E709" s="123"/>
      <c r="F709" s="123"/>
      <c r="G709" s="123"/>
      <c r="H709" s="124">
        <v>0</v>
      </c>
      <c r="I709" s="124">
        <v>0</v>
      </c>
    </row>
    <row r="710" spans="1:9" ht="13.5" customHeight="1" x14ac:dyDescent="0.25">
      <c r="A710" s="121" t="s">
        <v>51</v>
      </c>
      <c r="B710" s="122" t="s">
        <v>52</v>
      </c>
      <c r="C710" s="121" t="s">
        <v>2</v>
      </c>
      <c r="D710" s="27"/>
      <c r="E710" s="123"/>
      <c r="F710" s="123"/>
      <c r="G710" s="123"/>
      <c r="H710" s="124">
        <v>9.9969999999999999</v>
      </c>
      <c r="I710" s="124">
        <v>1.9647000000000001E-2</v>
      </c>
    </row>
    <row r="711" spans="1:9" ht="13.5" customHeight="1" x14ac:dyDescent="0.25">
      <c r="A711" s="121" t="s">
        <v>208</v>
      </c>
      <c r="B711" s="122" t="s">
        <v>209</v>
      </c>
      <c r="C711" s="121" t="s">
        <v>2</v>
      </c>
      <c r="D711" s="27"/>
      <c r="E711" s="123"/>
      <c r="F711" s="123"/>
      <c r="G711" s="123"/>
      <c r="H711" s="124">
        <v>311.11399999999998</v>
      </c>
      <c r="I711" s="124">
        <v>0.737483</v>
      </c>
    </row>
    <row r="712" spans="1:9" ht="13.5" customHeight="1" x14ac:dyDescent="0.25">
      <c r="A712" s="121" t="s">
        <v>1860</v>
      </c>
      <c r="B712" s="122" t="s">
        <v>1861</v>
      </c>
      <c r="C712" s="121" t="s">
        <v>2</v>
      </c>
      <c r="D712" s="27"/>
      <c r="E712" s="123"/>
      <c r="F712" s="123"/>
      <c r="G712" s="123"/>
      <c r="H712" s="124"/>
      <c r="I712" s="124"/>
    </row>
    <row r="713" spans="1:9" ht="13.5" customHeight="1" x14ac:dyDescent="0.25">
      <c r="A713" s="121" t="s">
        <v>2908</v>
      </c>
      <c r="B713" s="122" t="s">
        <v>2805</v>
      </c>
      <c r="C713" s="121" t="s">
        <v>1603</v>
      </c>
      <c r="D713" s="27"/>
      <c r="E713" s="123"/>
      <c r="F713" s="123"/>
      <c r="G713" s="123"/>
      <c r="H713" s="124">
        <v>1.302</v>
      </c>
      <c r="I713" s="124">
        <v>3.8920000000000001E-3</v>
      </c>
    </row>
    <row r="714" spans="1:9" ht="13.5" customHeight="1" x14ac:dyDescent="0.25">
      <c r="A714" s="121" t="s">
        <v>35</v>
      </c>
      <c r="B714" s="122" t="s">
        <v>36</v>
      </c>
      <c r="C714" s="121" t="s">
        <v>2</v>
      </c>
      <c r="D714" s="27"/>
      <c r="E714" s="123"/>
      <c r="F714" s="123"/>
      <c r="G714" s="123"/>
      <c r="H714" s="124">
        <v>7.9349999999999996</v>
      </c>
      <c r="I714" s="124">
        <v>0.23163400000000001</v>
      </c>
    </row>
    <row r="715" spans="1:9" ht="13.5" customHeight="1" x14ac:dyDescent="0.25">
      <c r="A715" s="121" t="s">
        <v>1159</v>
      </c>
      <c r="B715" s="122" t="s">
        <v>1160</v>
      </c>
      <c r="C715" s="121" t="s">
        <v>2</v>
      </c>
      <c r="D715" s="27"/>
      <c r="E715" s="123"/>
      <c r="F715" s="123"/>
      <c r="G715" s="123"/>
      <c r="H715" s="124">
        <v>0.76500000000000001</v>
      </c>
      <c r="I715" s="124">
        <v>3.3579999999999999E-3</v>
      </c>
    </row>
    <row r="716" spans="1:9" ht="13.5" customHeight="1" x14ac:dyDescent="0.25">
      <c r="A716" s="121" t="s">
        <v>2166</v>
      </c>
      <c r="B716" s="122" t="s">
        <v>2167</v>
      </c>
      <c r="C716" s="121" t="s">
        <v>2</v>
      </c>
      <c r="D716" s="27"/>
      <c r="E716" s="123"/>
      <c r="F716" s="123"/>
      <c r="G716" s="123"/>
      <c r="H716" s="124"/>
      <c r="I716" s="124"/>
    </row>
    <row r="717" spans="1:9" ht="13.5" customHeight="1" x14ac:dyDescent="0.25">
      <c r="A717" s="121" t="s">
        <v>1289</v>
      </c>
      <c r="B717" s="122" t="s">
        <v>1290</v>
      </c>
      <c r="C717" s="121" t="s">
        <v>2</v>
      </c>
      <c r="D717" s="27"/>
      <c r="E717" s="123"/>
      <c r="F717" s="123"/>
      <c r="G717" s="123"/>
      <c r="H717" s="124"/>
      <c r="I717" s="124"/>
    </row>
    <row r="718" spans="1:9" ht="13.5" customHeight="1" x14ac:dyDescent="0.25">
      <c r="A718" s="121" t="s">
        <v>1275</v>
      </c>
      <c r="B718" s="122" t="s">
        <v>1276</v>
      </c>
      <c r="C718" s="121" t="s">
        <v>2</v>
      </c>
      <c r="D718" s="27"/>
      <c r="E718" s="123"/>
      <c r="F718" s="123"/>
      <c r="G718" s="123"/>
      <c r="H718" s="124">
        <v>0</v>
      </c>
      <c r="I718" s="124">
        <v>0</v>
      </c>
    </row>
    <row r="719" spans="1:9" ht="13.5" customHeight="1" x14ac:dyDescent="0.25">
      <c r="A719" s="121" t="s">
        <v>931</v>
      </c>
      <c r="B719" s="122" t="s">
        <v>932</v>
      </c>
      <c r="C719" s="121" t="s">
        <v>2</v>
      </c>
      <c r="D719" s="27"/>
      <c r="E719" s="123"/>
      <c r="F719" s="123"/>
      <c r="G719" s="123"/>
      <c r="H719" s="124"/>
      <c r="I719" s="124"/>
    </row>
    <row r="720" spans="1:9" ht="13.5" customHeight="1" x14ac:dyDescent="0.25">
      <c r="A720" s="121" t="s">
        <v>1658</v>
      </c>
      <c r="B720" s="122" t="s">
        <v>1659</v>
      </c>
      <c r="C720" s="121" t="s">
        <v>1603</v>
      </c>
      <c r="D720" s="27"/>
      <c r="E720" s="123"/>
      <c r="F720" s="123"/>
      <c r="G720" s="123"/>
      <c r="H720" s="124"/>
      <c r="I720" s="124"/>
    </row>
    <row r="721" spans="1:9" ht="13.5" customHeight="1" x14ac:dyDescent="0.25">
      <c r="A721" s="121" t="s">
        <v>701</v>
      </c>
      <c r="B721" s="122" t="s">
        <v>702</v>
      </c>
      <c r="C721" s="121" t="s">
        <v>2</v>
      </c>
      <c r="D721" s="27"/>
      <c r="E721" s="123"/>
      <c r="F721" s="123"/>
      <c r="G721" s="123"/>
      <c r="H721" s="124">
        <v>1.0760000000000001</v>
      </c>
      <c r="I721" s="124">
        <v>6.8400000000000004E-4</v>
      </c>
    </row>
    <row r="722" spans="1:9" ht="13.5" customHeight="1" x14ac:dyDescent="0.25">
      <c r="A722" s="121" t="s">
        <v>805</v>
      </c>
      <c r="B722" s="122" t="s">
        <v>806</v>
      </c>
      <c r="C722" s="121" t="s">
        <v>2</v>
      </c>
      <c r="D722" s="27"/>
      <c r="E722" s="123"/>
      <c r="F722" s="123"/>
      <c r="G722" s="123"/>
      <c r="H722" s="124">
        <v>5</v>
      </c>
      <c r="I722" s="124">
        <v>2.0390999999999999E-2</v>
      </c>
    </row>
    <row r="723" spans="1:9" ht="13.5" customHeight="1" x14ac:dyDescent="0.25">
      <c r="A723" s="121" t="s">
        <v>2909</v>
      </c>
      <c r="B723" s="122" t="s">
        <v>2910</v>
      </c>
      <c r="C723" s="121" t="s">
        <v>2</v>
      </c>
      <c r="D723" s="27"/>
      <c r="E723" s="123"/>
      <c r="F723" s="123"/>
      <c r="G723" s="123"/>
      <c r="H723" s="124">
        <v>1153.8340000000001</v>
      </c>
      <c r="I723" s="124">
        <v>1.1820619999999999</v>
      </c>
    </row>
    <row r="724" spans="1:9" ht="13.5" customHeight="1" x14ac:dyDescent="0.25">
      <c r="A724" s="121" t="s">
        <v>1105</v>
      </c>
      <c r="B724" s="122" t="s">
        <v>1106</v>
      </c>
      <c r="C724" s="121" t="s">
        <v>2</v>
      </c>
      <c r="D724" s="27"/>
      <c r="E724" s="123"/>
      <c r="F724" s="123"/>
      <c r="G724" s="123"/>
      <c r="H724" s="124">
        <v>0.05</v>
      </c>
      <c r="I724" s="124">
        <v>2.9300000000000002E-4</v>
      </c>
    </row>
    <row r="725" spans="1:9" ht="13.5" customHeight="1" x14ac:dyDescent="0.25">
      <c r="A725" s="121" t="s">
        <v>169</v>
      </c>
      <c r="B725" s="122" t="s">
        <v>170</v>
      </c>
      <c r="C725" s="121" t="s">
        <v>2</v>
      </c>
      <c r="D725" s="27"/>
      <c r="E725" s="123"/>
      <c r="F725" s="123"/>
      <c r="G725" s="123"/>
      <c r="H725" s="124">
        <v>0</v>
      </c>
      <c r="I725" s="124">
        <v>0</v>
      </c>
    </row>
    <row r="726" spans="1:9" ht="13.5" customHeight="1" x14ac:dyDescent="0.25">
      <c r="A726" s="121" t="s">
        <v>133</v>
      </c>
      <c r="B726" s="122" t="s">
        <v>134</v>
      </c>
      <c r="C726" s="121" t="s">
        <v>2</v>
      </c>
      <c r="D726" s="27"/>
      <c r="E726" s="123"/>
      <c r="F726" s="123"/>
      <c r="G726" s="123"/>
      <c r="H726" s="124">
        <v>21.782</v>
      </c>
      <c r="I726" s="124">
        <v>8.1300999999999998E-2</v>
      </c>
    </row>
    <row r="727" spans="1:9" ht="13.5" customHeight="1" x14ac:dyDescent="0.25">
      <c r="A727" s="121" t="s">
        <v>354</v>
      </c>
      <c r="B727" s="122" t="s">
        <v>355</v>
      </c>
      <c r="C727" s="121" t="s">
        <v>2</v>
      </c>
      <c r="D727" s="27"/>
      <c r="E727" s="123"/>
      <c r="F727" s="123"/>
      <c r="G727" s="123"/>
      <c r="H727" s="124">
        <v>0</v>
      </c>
      <c r="I727" s="124">
        <v>0</v>
      </c>
    </row>
    <row r="728" spans="1:9" ht="13.5" customHeight="1" x14ac:dyDescent="0.25">
      <c r="A728" s="121" t="s">
        <v>53</v>
      </c>
      <c r="B728" s="122" t="s">
        <v>54</v>
      </c>
      <c r="C728" s="121" t="s">
        <v>2</v>
      </c>
      <c r="D728" s="27"/>
      <c r="E728" s="123"/>
      <c r="F728" s="123"/>
      <c r="G728" s="123"/>
      <c r="H728" s="124">
        <v>44.569000000000003</v>
      </c>
      <c r="I728" s="124">
        <v>9.0185000000000001E-2</v>
      </c>
    </row>
    <row r="729" spans="1:9" ht="13.5" customHeight="1" x14ac:dyDescent="0.25">
      <c r="A729" s="121" t="s">
        <v>1858</v>
      </c>
      <c r="B729" s="122" t="s">
        <v>1859</v>
      </c>
      <c r="C729" s="121" t="s">
        <v>2</v>
      </c>
      <c r="D729" s="27"/>
      <c r="E729" s="123"/>
      <c r="F729" s="123"/>
      <c r="G729" s="123"/>
      <c r="H729" s="124"/>
      <c r="I729" s="124"/>
    </row>
    <row r="730" spans="1:9" ht="13.5" customHeight="1" x14ac:dyDescent="0.25">
      <c r="A730" s="121" t="s">
        <v>1479</v>
      </c>
      <c r="B730" s="122" t="s">
        <v>1480</v>
      </c>
      <c r="C730" s="121" t="s">
        <v>2</v>
      </c>
      <c r="D730" s="27"/>
      <c r="E730" s="123"/>
      <c r="F730" s="123"/>
      <c r="G730" s="123"/>
      <c r="H730" s="124"/>
      <c r="I730" s="124"/>
    </row>
    <row r="731" spans="1:9" ht="13.5" customHeight="1" x14ac:dyDescent="0.25">
      <c r="A731" s="121" t="s">
        <v>697</v>
      </c>
      <c r="B731" s="122" t="s">
        <v>698</v>
      </c>
      <c r="C731" s="121" t="s">
        <v>2</v>
      </c>
      <c r="D731" s="27"/>
      <c r="E731" s="123"/>
      <c r="F731" s="123"/>
      <c r="G731" s="123"/>
      <c r="H731" s="124">
        <v>0</v>
      </c>
      <c r="I731" s="124">
        <v>0</v>
      </c>
    </row>
    <row r="732" spans="1:9" ht="13.5" customHeight="1" x14ac:dyDescent="0.25">
      <c r="A732" s="121" t="s">
        <v>550</v>
      </c>
      <c r="B732" s="122" t="s">
        <v>551</v>
      </c>
      <c r="C732" s="121" t="s">
        <v>2</v>
      </c>
      <c r="D732" s="27"/>
      <c r="E732" s="123"/>
      <c r="F732" s="123"/>
      <c r="G732" s="123"/>
      <c r="H732" s="124"/>
      <c r="I732" s="124"/>
    </row>
    <row r="733" spans="1:9" ht="13.5" customHeight="1" x14ac:dyDescent="0.25">
      <c r="A733" s="121" t="s">
        <v>1309</v>
      </c>
      <c r="B733" s="122" t="s">
        <v>1310</v>
      </c>
      <c r="C733" s="121" t="s">
        <v>2</v>
      </c>
      <c r="D733" s="27"/>
      <c r="E733" s="123"/>
      <c r="F733" s="123"/>
      <c r="G733" s="123"/>
      <c r="H733" s="124">
        <v>1.714</v>
      </c>
      <c r="I733" s="124">
        <v>6.0089999999999996E-3</v>
      </c>
    </row>
    <row r="734" spans="1:9" ht="13.5" customHeight="1" x14ac:dyDescent="0.25">
      <c r="A734" s="121" t="s">
        <v>1386</v>
      </c>
      <c r="B734" s="122" t="s">
        <v>1387</v>
      </c>
      <c r="C734" s="121" t="s">
        <v>2</v>
      </c>
      <c r="D734" s="27"/>
      <c r="E734" s="123"/>
      <c r="F734" s="123"/>
      <c r="G734" s="123"/>
      <c r="H734" s="124">
        <v>1.9</v>
      </c>
      <c r="I734" s="124">
        <v>5.7970000000000001E-3</v>
      </c>
    </row>
    <row r="735" spans="1:9" ht="13.5" customHeight="1" x14ac:dyDescent="0.25">
      <c r="A735" s="121" t="s">
        <v>244</v>
      </c>
      <c r="B735" s="122" t="s">
        <v>245</v>
      </c>
      <c r="C735" s="121" t="s">
        <v>2</v>
      </c>
      <c r="D735" s="27"/>
      <c r="E735" s="123"/>
      <c r="F735" s="123"/>
      <c r="G735" s="123"/>
      <c r="H735" s="124">
        <v>0.49299999999999999</v>
      </c>
      <c r="I735" s="124">
        <v>6.4799999999999996E-3</v>
      </c>
    </row>
    <row r="736" spans="1:9" ht="13.5" customHeight="1" x14ac:dyDescent="0.25">
      <c r="A736" s="121" t="s">
        <v>2190</v>
      </c>
      <c r="B736" s="122" t="s">
        <v>2191</v>
      </c>
      <c r="C736" s="121" t="s">
        <v>2</v>
      </c>
      <c r="D736" s="27"/>
      <c r="E736" s="123"/>
      <c r="F736" s="123"/>
      <c r="G736" s="123"/>
      <c r="H736" s="124"/>
      <c r="I736" s="124"/>
    </row>
    <row r="737" spans="1:9" ht="13.5" customHeight="1" x14ac:dyDescent="0.25">
      <c r="A737" s="121" t="s">
        <v>1283</v>
      </c>
      <c r="B737" s="122" t="s">
        <v>1284</v>
      </c>
      <c r="C737" s="121" t="s">
        <v>2</v>
      </c>
      <c r="D737" s="27"/>
      <c r="E737" s="123"/>
      <c r="F737" s="123"/>
      <c r="G737" s="123"/>
      <c r="H737" s="124">
        <v>0</v>
      </c>
      <c r="I737" s="124">
        <v>0</v>
      </c>
    </row>
    <row r="738" spans="1:9" ht="13.5" customHeight="1" x14ac:dyDescent="0.25">
      <c r="A738" s="121" t="s">
        <v>403</v>
      </c>
      <c r="B738" s="122" t="s">
        <v>404</v>
      </c>
      <c r="C738" s="121" t="s">
        <v>2</v>
      </c>
      <c r="D738" s="27"/>
      <c r="E738" s="123"/>
      <c r="F738" s="123"/>
      <c r="G738" s="123"/>
      <c r="H738" s="124">
        <v>42.334000000000003</v>
      </c>
      <c r="I738" s="124">
        <v>0.190556</v>
      </c>
    </row>
    <row r="739" spans="1:9" ht="13.5" customHeight="1" x14ac:dyDescent="0.25">
      <c r="A739" s="121" t="s">
        <v>1638</v>
      </c>
      <c r="B739" s="122" t="s">
        <v>1639</v>
      </c>
      <c r="C739" s="121" t="s">
        <v>1603</v>
      </c>
      <c r="D739" s="27"/>
      <c r="E739" s="123"/>
      <c r="F739" s="123"/>
      <c r="G739" s="123"/>
      <c r="H739" s="124"/>
      <c r="I739" s="124"/>
    </row>
    <row r="740" spans="1:9" ht="13.5" customHeight="1" x14ac:dyDescent="0.25">
      <c r="A740" s="121" t="s">
        <v>997</v>
      </c>
      <c r="B740" s="122" t="s">
        <v>998</v>
      </c>
      <c r="C740" s="121" t="s">
        <v>2</v>
      </c>
      <c r="D740" s="27"/>
      <c r="E740" s="123"/>
      <c r="F740" s="123"/>
      <c r="G740" s="123"/>
      <c r="H740" s="124">
        <v>440.51499999999999</v>
      </c>
      <c r="I740" s="124">
        <v>0.20640700000000001</v>
      </c>
    </row>
    <row r="741" spans="1:9" ht="13.5" customHeight="1" x14ac:dyDescent="0.25">
      <c r="A741" s="121" t="s">
        <v>1209</v>
      </c>
      <c r="B741" s="122" t="s">
        <v>1210</v>
      </c>
      <c r="C741" s="121" t="s">
        <v>2</v>
      </c>
      <c r="D741" s="27"/>
      <c r="E741" s="123"/>
      <c r="F741" s="123"/>
      <c r="G741" s="123"/>
      <c r="H741" s="124"/>
      <c r="I741" s="124"/>
    </row>
    <row r="742" spans="1:9" ht="13.5" customHeight="1" x14ac:dyDescent="0.25">
      <c r="A742" s="121" t="s">
        <v>2158</v>
      </c>
      <c r="B742" s="122" t="s">
        <v>2159</v>
      </c>
      <c r="C742" s="121" t="s">
        <v>2</v>
      </c>
      <c r="D742" s="27"/>
      <c r="E742" s="123"/>
      <c r="F742" s="123"/>
      <c r="G742" s="123"/>
      <c r="H742" s="124"/>
      <c r="I742" s="124"/>
    </row>
    <row r="743" spans="1:9" ht="13.5" customHeight="1" x14ac:dyDescent="0.25">
      <c r="A743" s="121" t="s">
        <v>399</v>
      </c>
      <c r="B743" s="122" t="s">
        <v>400</v>
      </c>
      <c r="C743" s="121" t="s">
        <v>2</v>
      </c>
      <c r="D743" s="27"/>
      <c r="E743" s="123"/>
      <c r="F743" s="123"/>
      <c r="G743" s="123"/>
      <c r="H743" s="124">
        <v>7.8849999999999998</v>
      </c>
      <c r="I743" s="124">
        <v>8.0017000000000005E-2</v>
      </c>
    </row>
    <row r="744" spans="1:9" ht="13.5" customHeight="1" x14ac:dyDescent="0.25">
      <c r="A744" s="121" t="s">
        <v>757</v>
      </c>
      <c r="B744" s="122" t="s">
        <v>758</v>
      </c>
      <c r="C744" s="121" t="s">
        <v>2</v>
      </c>
      <c r="D744" s="27"/>
      <c r="E744" s="123"/>
      <c r="F744" s="123"/>
      <c r="G744" s="123"/>
      <c r="H744" s="124">
        <v>56292.322</v>
      </c>
      <c r="I744" s="124">
        <v>20.693314000000001</v>
      </c>
    </row>
    <row r="745" spans="1:9" ht="13.5" customHeight="1" x14ac:dyDescent="0.25">
      <c r="A745" s="121" t="s">
        <v>2911</v>
      </c>
      <c r="B745" s="122" t="s">
        <v>2912</v>
      </c>
      <c r="C745" s="121" t="s">
        <v>2</v>
      </c>
      <c r="D745" s="27"/>
      <c r="E745" s="123"/>
      <c r="F745" s="123"/>
      <c r="G745" s="123"/>
      <c r="H745" s="124">
        <v>0</v>
      </c>
      <c r="I745" s="124">
        <v>0</v>
      </c>
    </row>
    <row r="746" spans="1:9" ht="13.5" customHeight="1" x14ac:dyDescent="0.25">
      <c r="A746" s="121" t="s">
        <v>1499</v>
      </c>
      <c r="B746" s="122" t="s">
        <v>1500</v>
      </c>
      <c r="C746" s="121" t="s">
        <v>2</v>
      </c>
      <c r="D746" s="27"/>
      <c r="E746" s="123"/>
      <c r="F746" s="123"/>
      <c r="G746" s="123"/>
      <c r="H746" s="124">
        <v>0.26500000000000001</v>
      </c>
      <c r="I746" s="124">
        <v>1.3159999999999999E-3</v>
      </c>
    </row>
    <row r="747" spans="1:9" ht="13.5" customHeight="1" x14ac:dyDescent="0.25">
      <c r="A747" s="121" t="s">
        <v>514</v>
      </c>
      <c r="B747" s="122" t="s">
        <v>515</v>
      </c>
      <c r="C747" s="121" t="s">
        <v>2</v>
      </c>
      <c r="D747" s="27"/>
      <c r="E747" s="123"/>
      <c r="F747" s="123"/>
      <c r="G747" s="123"/>
      <c r="H747" s="124"/>
      <c r="I747" s="124"/>
    </row>
    <row r="748" spans="1:9" ht="13.5" customHeight="1" x14ac:dyDescent="0.25">
      <c r="A748" s="121" t="s">
        <v>1362</v>
      </c>
      <c r="B748" s="122" t="s">
        <v>1363</v>
      </c>
      <c r="C748" s="121" t="s">
        <v>2</v>
      </c>
      <c r="D748" s="27"/>
      <c r="E748" s="123"/>
      <c r="F748" s="123"/>
      <c r="G748" s="123"/>
      <c r="H748" s="124">
        <v>9.09</v>
      </c>
      <c r="I748" s="124">
        <v>3.3609E-2</v>
      </c>
    </row>
    <row r="749" spans="1:9" ht="13.5" customHeight="1" x14ac:dyDescent="0.25">
      <c r="A749" s="121" t="s">
        <v>1195</v>
      </c>
      <c r="B749" s="122" t="s">
        <v>1196</v>
      </c>
      <c r="C749" s="121" t="s">
        <v>2</v>
      </c>
      <c r="D749" s="27"/>
      <c r="E749" s="123"/>
      <c r="F749" s="123"/>
      <c r="G749" s="123"/>
      <c r="H749" s="124">
        <v>2765.2950000000001</v>
      </c>
      <c r="I749" s="124">
        <v>2.4580320000000002</v>
      </c>
    </row>
    <row r="750" spans="1:9" ht="13.5" customHeight="1" x14ac:dyDescent="0.25">
      <c r="A750" s="121" t="s">
        <v>1549</v>
      </c>
      <c r="B750" s="122" t="s">
        <v>1550</v>
      </c>
      <c r="C750" s="121" t="s">
        <v>2</v>
      </c>
      <c r="D750" s="27"/>
      <c r="E750" s="123"/>
      <c r="F750" s="123"/>
      <c r="G750" s="123"/>
      <c r="H750" s="124">
        <v>0.25</v>
      </c>
      <c r="I750" s="124">
        <v>1.7960000000000001E-3</v>
      </c>
    </row>
    <row r="751" spans="1:9" ht="13.5" customHeight="1" x14ac:dyDescent="0.25">
      <c r="A751" s="121" t="s">
        <v>600</v>
      </c>
      <c r="B751" s="122" t="s">
        <v>601</v>
      </c>
      <c r="C751" s="121" t="s">
        <v>2</v>
      </c>
      <c r="D751" s="27"/>
      <c r="E751" s="123"/>
      <c r="F751" s="123"/>
      <c r="G751" s="123"/>
      <c r="H751" s="124">
        <v>664.24699999999996</v>
      </c>
      <c r="I751" s="124">
        <v>2.2625790000000001</v>
      </c>
    </row>
    <row r="752" spans="1:9" ht="13.5" customHeight="1" x14ac:dyDescent="0.25">
      <c r="A752" s="121" t="s">
        <v>759</v>
      </c>
      <c r="B752" s="122" t="s">
        <v>760</v>
      </c>
      <c r="C752" s="121" t="s">
        <v>2</v>
      </c>
      <c r="D752" s="27"/>
      <c r="E752" s="123"/>
      <c r="F752" s="123"/>
      <c r="G752" s="123"/>
      <c r="H752" s="124">
        <v>1077.3599999999999</v>
      </c>
      <c r="I752" s="124">
        <v>0.30954100000000001</v>
      </c>
    </row>
    <row r="753" spans="1:9" ht="13.5" customHeight="1" x14ac:dyDescent="0.25">
      <c r="A753" s="121" t="s">
        <v>1642</v>
      </c>
      <c r="B753" s="122" t="s">
        <v>1643</v>
      </c>
      <c r="C753" s="121" t="s">
        <v>1603</v>
      </c>
      <c r="D753" s="27"/>
      <c r="E753" s="123"/>
      <c r="F753" s="123"/>
      <c r="G753" s="123"/>
      <c r="H753" s="124"/>
      <c r="I753" s="124"/>
    </row>
    <row r="754" spans="1:9" ht="13.5" customHeight="1" x14ac:dyDescent="0.25">
      <c r="A754" s="121" t="s">
        <v>1340</v>
      </c>
      <c r="B754" s="122" t="s">
        <v>1341</v>
      </c>
      <c r="C754" s="121" t="s">
        <v>2</v>
      </c>
      <c r="D754" s="27"/>
      <c r="E754" s="123"/>
      <c r="F754" s="123"/>
      <c r="G754" s="123"/>
      <c r="H754" s="124">
        <v>0.48099999999999998</v>
      </c>
      <c r="I754" s="124">
        <v>2.7320000000000001E-3</v>
      </c>
    </row>
    <row r="755" spans="1:9" ht="13.5" customHeight="1" x14ac:dyDescent="0.25">
      <c r="A755" s="121" t="s">
        <v>334</v>
      </c>
      <c r="B755" s="122" t="s">
        <v>335</v>
      </c>
      <c r="C755" s="121" t="s">
        <v>2</v>
      </c>
      <c r="D755" s="27"/>
      <c r="E755" s="123"/>
      <c r="F755" s="123"/>
      <c r="G755" s="123"/>
      <c r="H755" s="124">
        <v>0</v>
      </c>
      <c r="I755" s="124">
        <v>0</v>
      </c>
    </row>
    <row r="756" spans="1:9" ht="13.5" customHeight="1" x14ac:dyDescent="0.25">
      <c r="A756" s="121" t="s">
        <v>1127</v>
      </c>
      <c r="B756" s="122" t="s">
        <v>1128</v>
      </c>
      <c r="C756" s="121" t="s">
        <v>2</v>
      </c>
      <c r="D756" s="27"/>
      <c r="E756" s="123"/>
      <c r="F756" s="123"/>
      <c r="G756" s="123"/>
      <c r="H756" s="124">
        <v>67.13</v>
      </c>
      <c r="I756" s="124">
        <v>0.206987</v>
      </c>
    </row>
    <row r="757" spans="1:9" ht="13.5" customHeight="1" x14ac:dyDescent="0.25">
      <c r="A757" s="121" t="s">
        <v>604</v>
      </c>
      <c r="B757" s="122" t="s">
        <v>605</v>
      </c>
      <c r="C757" s="121" t="s">
        <v>2</v>
      </c>
      <c r="D757" s="27"/>
      <c r="E757" s="123"/>
      <c r="F757" s="123"/>
      <c r="G757" s="123"/>
      <c r="H757" s="124">
        <v>11.855</v>
      </c>
      <c r="I757" s="124">
        <v>1.8724999999999999E-2</v>
      </c>
    </row>
    <row r="758" spans="1:9" ht="13.5" customHeight="1" x14ac:dyDescent="0.25">
      <c r="A758" s="121" t="s">
        <v>1427</v>
      </c>
      <c r="B758" s="122" t="s">
        <v>1428</v>
      </c>
      <c r="C758" s="121" t="s">
        <v>2</v>
      </c>
      <c r="D758" s="27"/>
      <c r="E758" s="123"/>
      <c r="F758" s="123"/>
      <c r="G758" s="123"/>
      <c r="H758" s="124">
        <v>15.6</v>
      </c>
      <c r="I758" s="124">
        <v>5.7556999999999997E-2</v>
      </c>
    </row>
    <row r="759" spans="1:9" ht="13.5" customHeight="1" x14ac:dyDescent="0.25">
      <c r="A759" s="121" t="s">
        <v>1495</v>
      </c>
      <c r="B759" s="122" t="s">
        <v>1496</v>
      </c>
      <c r="C759" s="121" t="s">
        <v>2</v>
      </c>
      <c r="D759" s="27"/>
      <c r="E759" s="123"/>
      <c r="F759" s="123"/>
      <c r="G759" s="123"/>
      <c r="H759" s="124">
        <v>3.605</v>
      </c>
      <c r="I759" s="124">
        <v>4.9630000000000004E-3</v>
      </c>
    </row>
    <row r="760" spans="1:9" ht="13.5" customHeight="1" x14ac:dyDescent="0.25">
      <c r="A760" s="121" t="s">
        <v>2913</v>
      </c>
      <c r="B760" s="122" t="s">
        <v>2914</v>
      </c>
      <c r="C760" s="121" t="s">
        <v>1603</v>
      </c>
      <c r="D760" s="27"/>
      <c r="E760" s="123"/>
      <c r="F760" s="123"/>
      <c r="G760" s="123"/>
      <c r="H760" s="124"/>
      <c r="I760" s="124"/>
    </row>
    <row r="761" spans="1:9" ht="13.5" customHeight="1" x14ac:dyDescent="0.25">
      <c r="A761" s="121" t="s">
        <v>1595</v>
      </c>
      <c r="B761" s="122" t="s">
        <v>1596</v>
      </c>
      <c r="C761" s="121" t="s">
        <v>2</v>
      </c>
      <c r="D761" s="27"/>
      <c r="E761" s="123"/>
      <c r="F761" s="123"/>
      <c r="G761" s="123"/>
      <c r="H761" s="124">
        <v>28.08</v>
      </c>
      <c r="I761" s="124">
        <v>5.7693000000000001E-2</v>
      </c>
    </row>
    <row r="762" spans="1:9" ht="13.5" customHeight="1" x14ac:dyDescent="0.25">
      <c r="A762" s="121" t="s">
        <v>2915</v>
      </c>
      <c r="B762" s="122" t="s">
        <v>2916</v>
      </c>
      <c r="C762" s="121" t="s">
        <v>2</v>
      </c>
      <c r="D762" s="27"/>
      <c r="E762" s="123"/>
      <c r="F762" s="123"/>
      <c r="G762" s="123"/>
      <c r="H762" s="124"/>
      <c r="I762" s="124"/>
    </row>
    <row r="763" spans="1:9" ht="13.5" customHeight="1" x14ac:dyDescent="0.25">
      <c r="A763" s="121" t="s">
        <v>2917</v>
      </c>
      <c r="B763" s="122" t="s">
        <v>2918</v>
      </c>
      <c r="C763" s="121" t="s">
        <v>2</v>
      </c>
      <c r="D763" s="27"/>
      <c r="E763" s="123"/>
      <c r="F763" s="123"/>
      <c r="G763" s="123"/>
      <c r="H763" s="124">
        <v>6.657</v>
      </c>
      <c r="I763" s="124">
        <v>9.6559999999999997E-3</v>
      </c>
    </row>
    <row r="764" spans="1:9" ht="13.5" customHeight="1" x14ac:dyDescent="0.25">
      <c r="A764" s="121" t="s">
        <v>467</v>
      </c>
      <c r="B764" s="122" t="s">
        <v>468</v>
      </c>
      <c r="C764" s="121" t="s">
        <v>2</v>
      </c>
      <c r="D764" s="27"/>
      <c r="E764" s="123"/>
      <c r="F764" s="123"/>
      <c r="G764" s="123"/>
      <c r="H764" s="124">
        <v>11</v>
      </c>
      <c r="I764" s="124">
        <v>0.248167</v>
      </c>
    </row>
    <row r="765" spans="1:9" ht="13.5" customHeight="1" x14ac:dyDescent="0.25">
      <c r="A765" s="121" t="s">
        <v>1410</v>
      </c>
      <c r="B765" s="122" t="s">
        <v>1411</v>
      </c>
      <c r="C765" s="121" t="s">
        <v>2</v>
      </c>
      <c r="D765" s="27"/>
      <c r="E765" s="123"/>
      <c r="F765" s="123"/>
      <c r="G765" s="123"/>
      <c r="H765" s="124">
        <v>0</v>
      </c>
      <c r="I765" s="124">
        <v>0</v>
      </c>
    </row>
    <row r="766" spans="1:9" ht="13.5" customHeight="1" x14ac:dyDescent="0.25">
      <c r="A766" s="121" t="s">
        <v>827</v>
      </c>
      <c r="B766" s="122" t="s">
        <v>828</v>
      </c>
      <c r="C766" s="121" t="s">
        <v>2</v>
      </c>
      <c r="D766" s="27"/>
      <c r="E766" s="123"/>
      <c r="F766" s="123"/>
      <c r="G766" s="123"/>
      <c r="H766" s="124">
        <v>15.824999999999999</v>
      </c>
      <c r="I766" s="124">
        <v>1.3962E-2</v>
      </c>
    </row>
    <row r="767" spans="1:9" ht="13.5" customHeight="1" x14ac:dyDescent="0.25">
      <c r="A767" s="121" t="s">
        <v>2919</v>
      </c>
      <c r="B767" s="122" t="s">
        <v>2920</v>
      </c>
      <c r="C767" s="121" t="s">
        <v>1603</v>
      </c>
      <c r="D767" s="27"/>
      <c r="E767" s="123"/>
      <c r="F767" s="123"/>
      <c r="G767" s="123"/>
      <c r="H767" s="124">
        <v>0</v>
      </c>
      <c r="I767" s="124">
        <v>0</v>
      </c>
    </row>
    <row r="768" spans="1:9" ht="13.5" customHeight="1" x14ac:dyDescent="0.25">
      <c r="A768" s="121" t="s">
        <v>465</v>
      </c>
      <c r="B768" s="122" t="s">
        <v>466</v>
      </c>
      <c r="C768" s="121" t="s">
        <v>2</v>
      </c>
      <c r="D768" s="27"/>
      <c r="E768" s="123"/>
      <c r="F768" s="123"/>
      <c r="G768" s="123"/>
      <c r="H768" s="124">
        <v>0</v>
      </c>
      <c r="I768" s="124">
        <v>0</v>
      </c>
    </row>
    <row r="769" spans="1:9" ht="13.5" customHeight="1" x14ac:dyDescent="0.25">
      <c r="A769" s="121" t="s">
        <v>586</v>
      </c>
      <c r="B769" s="122" t="s">
        <v>587</v>
      </c>
      <c r="C769" s="121" t="s">
        <v>2</v>
      </c>
      <c r="D769" s="27"/>
      <c r="E769" s="123"/>
      <c r="F769" s="123"/>
      <c r="G769" s="123"/>
      <c r="H769" s="124">
        <v>0</v>
      </c>
      <c r="I769" s="124">
        <v>0</v>
      </c>
    </row>
    <row r="770" spans="1:9" ht="13.5" customHeight="1" x14ac:dyDescent="0.25">
      <c r="A770" s="121" t="s">
        <v>2016</v>
      </c>
      <c r="B770" s="122" t="s">
        <v>2017</v>
      </c>
      <c r="C770" s="121" t="s">
        <v>2</v>
      </c>
      <c r="D770" s="27"/>
      <c r="E770" s="123"/>
      <c r="F770" s="123"/>
      <c r="G770" s="123"/>
      <c r="H770" s="124"/>
      <c r="I770" s="124"/>
    </row>
    <row r="771" spans="1:9" ht="13.5" customHeight="1" x14ac:dyDescent="0.25">
      <c r="A771" s="121" t="s">
        <v>1161</v>
      </c>
      <c r="B771" s="122" t="s">
        <v>1162</v>
      </c>
      <c r="C771" s="121" t="s">
        <v>2</v>
      </c>
      <c r="D771" s="27"/>
      <c r="E771" s="123"/>
      <c r="F771" s="123"/>
      <c r="G771" s="123"/>
      <c r="H771" s="124">
        <v>1.4950000000000001</v>
      </c>
      <c r="I771" s="124">
        <v>5.8910000000000004E-3</v>
      </c>
    </row>
    <row r="772" spans="1:9" ht="13.5" customHeight="1" x14ac:dyDescent="0.25">
      <c r="A772" s="121" t="s">
        <v>1219</v>
      </c>
      <c r="B772" s="122" t="s">
        <v>1220</v>
      </c>
      <c r="C772" s="121" t="s">
        <v>2</v>
      </c>
      <c r="D772" s="27"/>
      <c r="E772" s="123"/>
      <c r="F772" s="123"/>
      <c r="G772" s="123"/>
      <c r="H772" s="124">
        <v>0</v>
      </c>
      <c r="I772" s="124">
        <v>0</v>
      </c>
    </row>
    <row r="773" spans="1:9" ht="13.5" customHeight="1" x14ac:dyDescent="0.25">
      <c r="A773" s="121" t="s">
        <v>1245</v>
      </c>
      <c r="B773" s="122" t="s">
        <v>1246</v>
      </c>
      <c r="C773" s="121" t="s">
        <v>2</v>
      </c>
      <c r="D773" s="27"/>
      <c r="E773" s="123"/>
      <c r="F773" s="123"/>
      <c r="G773" s="123"/>
      <c r="H773" s="124">
        <v>0.14399999999999999</v>
      </c>
      <c r="I773" s="124">
        <v>1.668E-2</v>
      </c>
    </row>
    <row r="774" spans="1:9" ht="13.5" customHeight="1" x14ac:dyDescent="0.25">
      <c r="A774" s="121" t="s">
        <v>1039</v>
      </c>
      <c r="B774" s="122" t="s">
        <v>1040</v>
      </c>
      <c r="C774" s="121" t="s">
        <v>2</v>
      </c>
      <c r="D774" s="27"/>
      <c r="E774" s="123"/>
      <c r="F774" s="123"/>
      <c r="G774" s="123"/>
      <c r="H774" s="124">
        <v>5.8230000000000004</v>
      </c>
      <c r="I774" s="124">
        <v>2.0063999999999999E-2</v>
      </c>
    </row>
    <row r="775" spans="1:9" ht="13.5" customHeight="1" x14ac:dyDescent="0.25">
      <c r="A775" s="121" t="s">
        <v>1095</v>
      </c>
      <c r="B775" s="122" t="s">
        <v>1096</v>
      </c>
      <c r="C775" s="121" t="s">
        <v>2</v>
      </c>
      <c r="D775" s="27"/>
      <c r="E775" s="123"/>
      <c r="F775" s="123"/>
      <c r="G775" s="123"/>
      <c r="H775" s="124">
        <v>8049.65</v>
      </c>
      <c r="I775" s="124">
        <v>6.5259369999999999</v>
      </c>
    </row>
    <row r="776" spans="1:9" ht="13.5" customHeight="1" x14ac:dyDescent="0.25">
      <c r="A776" s="121" t="s">
        <v>1107</v>
      </c>
      <c r="B776" s="122" t="s">
        <v>1108</v>
      </c>
      <c r="C776" s="121" t="s">
        <v>2</v>
      </c>
      <c r="D776" s="27"/>
      <c r="E776" s="123"/>
      <c r="F776" s="123"/>
      <c r="G776" s="123"/>
      <c r="H776" s="124">
        <v>3.899</v>
      </c>
      <c r="I776" s="124">
        <v>1.7819999999999999E-2</v>
      </c>
    </row>
    <row r="777" spans="1:9" ht="13.5" customHeight="1" x14ac:dyDescent="0.25">
      <c r="A777" s="121" t="s">
        <v>1093</v>
      </c>
      <c r="B777" s="122" t="s">
        <v>1094</v>
      </c>
      <c r="C777" s="121" t="s">
        <v>2</v>
      </c>
      <c r="D777" s="27"/>
      <c r="E777" s="123"/>
      <c r="F777" s="123"/>
      <c r="G777" s="123"/>
      <c r="H777" s="124">
        <v>0.29799999999999999</v>
      </c>
      <c r="I777" s="124">
        <v>2.3410000000000002E-3</v>
      </c>
    </row>
    <row r="778" spans="1:9" ht="13.5" customHeight="1" x14ac:dyDescent="0.25">
      <c r="A778" s="121" t="s">
        <v>2184</v>
      </c>
      <c r="B778" s="122" t="s">
        <v>2185</v>
      </c>
      <c r="C778" s="121" t="s">
        <v>2</v>
      </c>
      <c r="D778" s="27"/>
      <c r="E778" s="123"/>
      <c r="F778" s="123"/>
      <c r="G778" s="123"/>
      <c r="H778" s="124"/>
      <c r="I778" s="124"/>
    </row>
    <row r="779" spans="1:9" ht="13.5" customHeight="1" x14ac:dyDescent="0.25">
      <c r="A779" s="121" t="s">
        <v>348</v>
      </c>
      <c r="B779" s="122" t="s">
        <v>349</v>
      </c>
      <c r="C779" s="121" t="s">
        <v>2</v>
      </c>
      <c r="D779" s="27"/>
      <c r="E779" s="123"/>
      <c r="F779" s="123"/>
      <c r="G779" s="123"/>
      <c r="H779" s="124"/>
      <c r="I779" s="124"/>
    </row>
    <row r="780" spans="1:9" ht="13.5" customHeight="1" x14ac:dyDescent="0.25">
      <c r="A780" s="121" t="s">
        <v>745</v>
      </c>
      <c r="B780" s="122" t="s">
        <v>746</v>
      </c>
      <c r="C780" s="121" t="s">
        <v>2</v>
      </c>
      <c r="D780" s="27"/>
      <c r="E780" s="123"/>
      <c r="F780" s="123"/>
      <c r="G780" s="123"/>
      <c r="H780" s="124">
        <v>59.798999999999999</v>
      </c>
      <c r="I780" s="124">
        <v>0.65520900000000004</v>
      </c>
    </row>
    <row r="781" spans="1:9" ht="13.5" customHeight="1" x14ac:dyDescent="0.25">
      <c r="A781" s="121" t="s">
        <v>2921</v>
      </c>
      <c r="B781" s="122" t="s">
        <v>2922</v>
      </c>
      <c r="C781" s="121" t="s">
        <v>2</v>
      </c>
      <c r="D781" s="27"/>
      <c r="E781" s="123"/>
      <c r="F781" s="123"/>
      <c r="G781" s="123"/>
      <c r="H781" s="124">
        <v>9.5030000000000001</v>
      </c>
      <c r="I781" s="124">
        <v>2.2575999999999999E-2</v>
      </c>
    </row>
    <row r="782" spans="1:9" ht="13.5" customHeight="1" x14ac:dyDescent="0.25">
      <c r="A782" s="121" t="s">
        <v>57</v>
      </c>
      <c r="B782" s="122" t="s">
        <v>58</v>
      </c>
      <c r="C782" s="121" t="s">
        <v>2</v>
      </c>
      <c r="D782" s="27"/>
      <c r="E782" s="123"/>
      <c r="F782" s="123"/>
      <c r="G782" s="123"/>
      <c r="H782" s="124">
        <v>5.2510000000000003</v>
      </c>
      <c r="I782" s="124">
        <v>1.6094000000000001E-2</v>
      </c>
    </row>
    <row r="783" spans="1:9" ht="13.5" customHeight="1" x14ac:dyDescent="0.25">
      <c r="A783" s="121" t="s">
        <v>1197</v>
      </c>
      <c r="B783" s="122" t="s">
        <v>1198</v>
      </c>
      <c r="C783" s="121" t="s">
        <v>2</v>
      </c>
      <c r="D783" s="27"/>
      <c r="E783" s="123"/>
      <c r="F783" s="123"/>
      <c r="G783" s="123"/>
      <c r="H783" s="124">
        <v>27.16</v>
      </c>
      <c r="I783" s="124">
        <v>7.3121000000000005E-2</v>
      </c>
    </row>
    <row r="784" spans="1:9" ht="13.5" customHeight="1" x14ac:dyDescent="0.25">
      <c r="A784" s="121" t="s">
        <v>568</v>
      </c>
      <c r="B784" s="122" t="s">
        <v>569</v>
      </c>
      <c r="C784" s="121" t="s">
        <v>2</v>
      </c>
      <c r="D784" s="27"/>
      <c r="E784" s="123"/>
      <c r="F784" s="123"/>
      <c r="G784" s="123"/>
      <c r="H784" s="124">
        <v>22.08</v>
      </c>
      <c r="I784" s="124">
        <v>1.7686E-2</v>
      </c>
    </row>
    <row r="785" spans="1:9" ht="13.5" customHeight="1" x14ac:dyDescent="0.25">
      <c r="A785" s="121" t="s">
        <v>71</v>
      </c>
      <c r="B785" s="122" t="s">
        <v>72</v>
      </c>
      <c r="C785" s="121" t="s">
        <v>2</v>
      </c>
      <c r="D785" s="27"/>
      <c r="E785" s="123"/>
      <c r="F785" s="123"/>
      <c r="G785" s="123"/>
      <c r="H785" s="124"/>
      <c r="I785" s="124"/>
    </row>
    <row r="786" spans="1:9" ht="13.5" customHeight="1" x14ac:dyDescent="0.25">
      <c r="A786" s="121" t="s">
        <v>897</v>
      </c>
      <c r="B786" s="122" t="s">
        <v>898</v>
      </c>
      <c r="C786" s="121" t="s">
        <v>2</v>
      </c>
      <c r="D786" s="27"/>
      <c r="E786" s="123"/>
      <c r="F786" s="123"/>
      <c r="G786" s="123"/>
      <c r="H786" s="124">
        <v>164.93</v>
      </c>
      <c r="I786" s="124">
        <v>0.28850500000000001</v>
      </c>
    </row>
    <row r="787" spans="1:9" ht="13.5" customHeight="1" x14ac:dyDescent="0.25">
      <c r="A787" s="121" t="s">
        <v>1416</v>
      </c>
      <c r="B787" s="122" t="s">
        <v>1417</v>
      </c>
      <c r="C787" s="121" t="s">
        <v>2</v>
      </c>
      <c r="D787" s="27"/>
      <c r="E787" s="123"/>
      <c r="F787" s="123"/>
      <c r="G787" s="123"/>
      <c r="H787" s="124">
        <v>21.1</v>
      </c>
      <c r="I787" s="124">
        <v>0.33429799999999998</v>
      </c>
    </row>
    <row r="788" spans="1:9" ht="13.5" customHeight="1" x14ac:dyDescent="0.25">
      <c r="A788" s="121" t="s">
        <v>493</v>
      </c>
      <c r="B788" s="122" t="s">
        <v>494</v>
      </c>
      <c r="C788" s="121" t="s">
        <v>2</v>
      </c>
      <c r="D788" s="27"/>
      <c r="E788" s="123"/>
      <c r="F788" s="123"/>
      <c r="G788" s="123"/>
      <c r="H788" s="124"/>
      <c r="I788" s="124"/>
    </row>
    <row r="789" spans="1:9" ht="13.5" customHeight="1" x14ac:dyDescent="0.25">
      <c r="A789" s="121" t="s">
        <v>1772</v>
      </c>
      <c r="B789" s="122" t="s">
        <v>1773</v>
      </c>
      <c r="C789" s="121" t="s">
        <v>2</v>
      </c>
      <c r="D789" s="27"/>
      <c r="E789" s="123"/>
      <c r="F789" s="123"/>
      <c r="G789" s="123"/>
      <c r="H789" s="124">
        <v>0.252</v>
      </c>
      <c r="I789" s="124">
        <v>4.1679000000000001E-2</v>
      </c>
    </row>
    <row r="790" spans="1:9" ht="13.5" customHeight="1" x14ac:dyDescent="0.25">
      <c r="A790" s="121" t="s">
        <v>1429</v>
      </c>
      <c r="B790" s="122" t="s">
        <v>1430</v>
      </c>
      <c r="C790" s="121" t="s">
        <v>2</v>
      </c>
      <c r="D790" s="27"/>
      <c r="E790" s="123"/>
      <c r="F790" s="123"/>
      <c r="G790" s="123"/>
      <c r="H790" s="124">
        <v>2.6459999999999999</v>
      </c>
      <c r="I790" s="124">
        <v>1.3948E-2</v>
      </c>
    </row>
    <row r="791" spans="1:9" ht="13.5" customHeight="1" x14ac:dyDescent="0.25">
      <c r="A791" s="121" t="s">
        <v>1441</v>
      </c>
      <c r="B791" s="122" t="s">
        <v>1442</v>
      </c>
      <c r="C791" s="121" t="s">
        <v>2</v>
      </c>
      <c r="D791" s="27"/>
      <c r="E791" s="123"/>
      <c r="F791" s="123"/>
      <c r="G791" s="123"/>
      <c r="H791" s="124">
        <v>3.63</v>
      </c>
      <c r="I791" s="124">
        <v>7.5839999999999996E-3</v>
      </c>
    </row>
    <row r="792" spans="1:9" ht="13.5" customHeight="1" x14ac:dyDescent="0.25">
      <c r="A792" s="121" t="s">
        <v>1519</v>
      </c>
      <c r="B792" s="122" t="s">
        <v>1520</v>
      </c>
      <c r="C792" s="121" t="s">
        <v>2</v>
      </c>
      <c r="D792" s="27"/>
      <c r="E792" s="123"/>
      <c r="F792" s="123"/>
      <c r="G792" s="123"/>
      <c r="H792" s="124">
        <v>5.4720000000000004</v>
      </c>
      <c r="I792" s="124">
        <v>3.699E-3</v>
      </c>
    </row>
    <row r="793" spans="1:9" ht="13.5" customHeight="1" x14ac:dyDescent="0.25">
      <c r="A793" s="121" t="s">
        <v>809</v>
      </c>
      <c r="B793" s="122" t="s">
        <v>810</v>
      </c>
      <c r="C793" s="121" t="s">
        <v>2</v>
      </c>
      <c r="D793" s="27"/>
      <c r="E793" s="123"/>
      <c r="F793" s="123"/>
      <c r="G793" s="123"/>
      <c r="H793" s="124">
        <v>11.55</v>
      </c>
      <c r="I793" s="124">
        <v>1.0068000000000001E-2</v>
      </c>
    </row>
    <row r="794" spans="1:9" ht="13.5" customHeight="1" x14ac:dyDescent="0.25">
      <c r="A794" s="121" t="s">
        <v>1531</v>
      </c>
      <c r="B794" s="122" t="s">
        <v>1532</v>
      </c>
      <c r="C794" s="121" t="s">
        <v>2</v>
      </c>
      <c r="D794" s="27"/>
      <c r="E794" s="123"/>
      <c r="F794" s="123"/>
      <c r="G794" s="123"/>
      <c r="H794" s="124">
        <v>0</v>
      </c>
      <c r="I794" s="124">
        <v>0</v>
      </c>
    </row>
    <row r="795" spans="1:9" ht="13.5" customHeight="1" x14ac:dyDescent="0.25">
      <c r="A795" s="121" t="s">
        <v>161</v>
      </c>
      <c r="B795" s="122" t="s">
        <v>162</v>
      </c>
      <c r="C795" s="121" t="s">
        <v>2</v>
      </c>
      <c r="D795" s="27"/>
      <c r="E795" s="123"/>
      <c r="F795" s="123"/>
      <c r="G795" s="123"/>
      <c r="H795" s="124">
        <v>0.78400000000000003</v>
      </c>
      <c r="I795" s="124">
        <v>0.73809199999999997</v>
      </c>
    </row>
    <row r="796" spans="1:9" ht="13.5" customHeight="1" x14ac:dyDescent="0.25">
      <c r="A796" s="121" t="s">
        <v>1099</v>
      </c>
      <c r="B796" s="122" t="s">
        <v>1100</v>
      </c>
      <c r="C796" s="121" t="s">
        <v>2</v>
      </c>
      <c r="D796" s="27"/>
      <c r="E796" s="123"/>
      <c r="F796" s="123"/>
      <c r="G796" s="123"/>
      <c r="H796" s="124">
        <v>3.238</v>
      </c>
      <c r="I796" s="124">
        <v>5.7749999999999998E-3</v>
      </c>
    </row>
    <row r="797" spans="1:9" ht="13.5" customHeight="1" x14ac:dyDescent="0.25">
      <c r="A797" s="121" t="s">
        <v>2188</v>
      </c>
      <c r="B797" s="122" t="s">
        <v>2189</v>
      </c>
      <c r="C797" s="121" t="s">
        <v>2</v>
      </c>
      <c r="D797" s="27"/>
      <c r="E797" s="123"/>
      <c r="F797" s="123"/>
      <c r="G797" s="123"/>
      <c r="H797" s="124"/>
      <c r="I797" s="124"/>
    </row>
    <row r="798" spans="1:9" ht="13.5" customHeight="1" x14ac:dyDescent="0.25">
      <c r="A798" s="121" t="s">
        <v>548</v>
      </c>
      <c r="B798" s="122" t="s">
        <v>549</v>
      </c>
      <c r="C798" s="121" t="s">
        <v>2</v>
      </c>
      <c r="D798" s="27"/>
      <c r="E798" s="123"/>
      <c r="F798" s="123"/>
      <c r="G798" s="123"/>
      <c r="H798" s="124">
        <v>0.32500000000000001</v>
      </c>
      <c r="I798" s="124">
        <v>9.5200000000000005E-4</v>
      </c>
    </row>
    <row r="799" spans="1:9" ht="13.5" customHeight="1" x14ac:dyDescent="0.25">
      <c r="A799" s="121" t="s">
        <v>378</v>
      </c>
      <c r="B799" s="122" t="s">
        <v>379</v>
      </c>
      <c r="C799" s="121" t="s">
        <v>2</v>
      </c>
      <c r="D799" s="27"/>
      <c r="E799" s="123"/>
      <c r="F799" s="123"/>
      <c r="G799" s="123"/>
      <c r="H799" s="124"/>
      <c r="I799" s="124"/>
    </row>
    <row r="800" spans="1:9" ht="13.5" customHeight="1" x14ac:dyDescent="0.25">
      <c r="A800" s="121" t="s">
        <v>2923</v>
      </c>
      <c r="B800" s="122" t="s">
        <v>2924</v>
      </c>
      <c r="C800" s="121" t="s">
        <v>2</v>
      </c>
      <c r="D800" s="27"/>
      <c r="E800" s="123"/>
      <c r="F800" s="123"/>
      <c r="G800" s="123"/>
      <c r="H800" s="124"/>
      <c r="I800" s="124"/>
    </row>
    <row r="801" spans="1:9" ht="13.5" customHeight="1" x14ac:dyDescent="0.25">
      <c r="A801" s="121" t="s">
        <v>360</v>
      </c>
      <c r="B801" s="122" t="s">
        <v>361</v>
      </c>
      <c r="C801" s="121" t="s">
        <v>2</v>
      </c>
      <c r="D801" s="27"/>
      <c r="E801" s="123"/>
      <c r="F801" s="123"/>
      <c r="G801" s="123"/>
      <c r="H801" s="124">
        <v>53.83</v>
      </c>
      <c r="I801" s="124">
        <v>4.7225000000000003E-2</v>
      </c>
    </row>
    <row r="802" spans="1:9" ht="13.5" customHeight="1" x14ac:dyDescent="0.25">
      <c r="A802" s="121" t="s">
        <v>1505</v>
      </c>
      <c r="B802" s="122" t="s">
        <v>1506</v>
      </c>
      <c r="C802" s="121" t="s">
        <v>2</v>
      </c>
      <c r="D802" s="27"/>
      <c r="E802" s="123"/>
      <c r="F802" s="123"/>
      <c r="G802" s="123"/>
      <c r="H802" s="124"/>
      <c r="I802" s="124"/>
    </row>
    <row r="803" spans="1:9" ht="13.5" customHeight="1" x14ac:dyDescent="0.25">
      <c r="A803" s="121" t="s">
        <v>2925</v>
      </c>
      <c r="B803" s="122" t="s">
        <v>2926</v>
      </c>
      <c r="C803" s="121" t="s">
        <v>2</v>
      </c>
      <c r="D803" s="27"/>
      <c r="E803" s="123"/>
      <c r="F803" s="123"/>
      <c r="G803" s="123"/>
      <c r="H803" s="124">
        <v>22.472000000000001</v>
      </c>
      <c r="I803" s="124">
        <v>3.0190000000000002E-2</v>
      </c>
    </row>
    <row r="804" spans="1:9" ht="13.5" customHeight="1" x14ac:dyDescent="0.25">
      <c r="A804" s="121" t="s">
        <v>1551</v>
      </c>
      <c r="B804" s="122" t="s">
        <v>1552</v>
      </c>
      <c r="C804" s="121" t="s">
        <v>2</v>
      </c>
      <c r="D804" s="27"/>
      <c r="E804" s="123"/>
      <c r="F804" s="123"/>
      <c r="G804" s="123"/>
      <c r="H804" s="124">
        <v>6.64</v>
      </c>
      <c r="I804" s="124">
        <v>5.6132000000000001E-2</v>
      </c>
    </row>
    <row r="805" spans="1:9" ht="13.5" customHeight="1" x14ac:dyDescent="0.25">
      <c r="A805" s="121" t="s">
        <v>1354</v>
      </c>
      <c r="B805" s="122" t="s">
        <v>1355</v>
      </c>
      <c r="C805" s="121" t="s">
        <v>2</v>
      </c>
      <c r="D805" s="27"/>
      <c r="E805" s="123"/>
      <c r="F805" s="123"/>
      <c r="G805" s="123"/>
      <c r="H805" s="124">
        <v>7.65</v>
      </c>
      <c r="I805" s="124">
        <v>6.6590999999999997E-2</v>
      </c>
    </row>
    <row r="806" spans="1:9" ht="13.5" customHeight="1" x14ac:dyDescent="0.25">
      <c r="A806" s="121" t="s">
        <v>717</v>
      </c>
      <c r="B806" s="122" t="s">
        <v>718</v>
      </c>
      <c r="C806" s="121" t="s">
        <v>2</v>
      </c>
      <c r="D806" s="27"/>
      <c r="E806" s="123"/>
      <c r="F806" s="123"/>
      <c r="G806" s="123"/>
      <c r="H806" s="124">
        <v>24.55</v>
      </c>
      <c r="I806" s="124">
        <v>1.4612E-2</v>
      </c>
    </row>
    <row r="807" spans="1:9" ht="13.5" customHeight="1" x14ac:dyDescent="0.25">
      <c r="A807" s="121" t="s">
        <v>618</v>
      </c>
      <c r="B807" s="122" t="s">
        <v>619</v>
      </c>
      <c r="C807" s="121" t="s">
        <v>2</v>
      </c>
      <c r="D807" s="27"/>
      <c r="E807" s="123"/>
      <c r="F807" s="123"/>
      <c r="G807" s="123"/>
      <c r="H807" s="124">
        <v>0</v>
      </c>
      <c r="I807" s="124">
        <v>0</v>
      </c>
    </row>
    <row r="808" spans="1:9" ht="13.5" customHeight="1" x14ac:dyDescent="0.25">
      <c r="A808" s="121" t="s">
        <v>711</v>
      </c>
      <c r="B808" s="122" t="s">
        <v>712</v>
      </c>
      <c r="C808" s="121" t="s">
        <v>2</v>
      </c>
      <c r="D808" s="27"/>
      <c r="E808" s="123"/>
      <c r="F808" s="123"/>
      <c r="G808" s="123"/>
      <c r="H808" s="124">
        <v>281.92200000000003</v>
      </c>
      <c r="I808" s="124">
        <v>0.63452500000000001</v>
      </c>
    </row>
    <row r="809" spans="1:9" ht="13.5" customHeight="1" x14ac:dyDescent="0.25">
      <c r="A809" s="121" t="s">
        <v>1896</v>
      </c>
      <c r="B809" s="122" t="s">
        <v>1897</v>
      </c>
      <c r="C809" s="121" t="s">
        <v>2</v>
      </c>
      <c r="D809" s="27"/>
      <c r="E809" s="123"/>
      <c r="F809" s="123"/>
      <c r="G809" s="123"/>
      <c r="H809" s="124"/>
      <c r="I809" s="124"/>
    </row>
    <row r="810" spans="1:9" ht="13.5" customHeight="1" x14ac:dyDescent="0.25">
      <c r="A810" s="121" t="s">
        <v>688</v>
      </c>
      <c r="B810" s="122" t="s">
        <v>689</v>
      </c>
      <c r="C810" s="121" t="s">
        <v>2</v>
      </c>
      <c r="D810" s="27"/>
      <c r="E810" s="123"/>
      <c r="F810" s="123"/>
      <c r="G810" s="123"/>
      <c r="H810" s="124">
        <v>18.048999999999999</v>
      </c>
      <c r="I810" s="124">
        <v>8.5413000000000003E-2</v>
      </c>
    </row>
    <row r="811" spans="1:9" ht="13.5" customHeight="1" x14ac:dyDescent="0.25">
      <c r="A811" s="121" t="s">
        <v>1870</v>
      </c>
      <c r="B811" s="122" t="s">
        <v>1871</v>
      </c>
      <c r="C811" s="121" t="s">
        <v>2</v>
      </c>
      <c r="D811" s="27"/>
      <c r="E811" s="123"/>
      <c r="F811" s="123"/>
      <c r="G811" s="123"/>
      <c r="H811" s="124"/>
      <c r="I811" s="124"/>
    </row>
    <row r="812" spans="1:9" ht="13.5" customHeight="1" x14ac:dyDescent="0.25">
      <c r="A812" s="121" t="s">
        <v>1874</v>
      </c>
      <c r="B812" s="122" t="s">
        <v>1875</v>
      </c>
      <c r="C812" s="121" t="s">
        <v>2</v>
      </c>
      <c r="D812" s="27"/>
      <c r="E812" s="123"/>
      <c r="F812" s="123"/>
      <c r="G812" s="123"/>
      <c r="H812" s="124"/>
      <c r="I812" s="124"/>
    </row>
    <row r="813" spans="1:9" ht="13.5" customHeight="1" x14ac:dyDescent="0.25">
      <c r="A813" s="121" t="s">
        <v>1181</v>
      </c>
      <c r="B813" s="122" t="s">
        <v>1182</v>
      </c>
      <c r="C813" s="121" t="s">
        <v>2</v>
      </c>
      <c r="D813" s="27"/>
      <c r="E813" s="123"/>
      <c r="F813" s="123"/>
      <c r="G813" s="123"/>
      <c r="H813" s="124"/>
      <c r="I813" s="124"/>
    </row>
    <row r="814" spans="1:9" ht="13.5" customHeight="1" x14ac:dyDescent="0.25">
      <c r="A814" s="121" t="s">
        <v>183</v>
      </c>
      <c r="B814" s="122" t="s">
        <v>184</v>
      </c>
      <c r="C814" s="121" t="s">
        <v>2</v>
      </c>
      <c r="D814" s="27"/>
      <c r="E814" s="123"/>
      <c r="F814" s="123"/>
      <c r="G814" s="123"/>
      <c r="H814" s="124"/>
      <c r="I814" s="124"/>
    </row>
    <row r="815" spans="1:9" ht="13.5" customHeight="1" x14ac:dyDescent="0.25">
      <c r="A815" s="121" t="s">
        <v>1205</v>
      </c>
      <c r="B815" s="122" t="s">
        <v>1206</v>
      </c>
      <c r="C815" s="121" t="s">
        <v>2</v>
      </c>
      <c r="D815" s="27"/>
      <c r="E815" s="123"/>
      <c r="F815" s="123"/>
      <c r="G815" s="123"/>
      <c r="H815" s="124"/>
      <c r="I815" s="124"/>
    </row>
    <row r="816" spans="1:9" ht="13.5" customHeight="1" x14ac:dyDescent="0.25">
      <c r="A816" s="121" t="s">
        <v>857</v>
      </c>
      <c r="B816" s="122" t="s">
        <v>858</v>
      </c>
      <c r="C816" s="121" t="s">
        <v>2</v>
      </c>
      <c r="D816" s="27"/>
      <c r="E816" s="123"/>
      <c r="F816" s="123"/>
      <c r="G816" s="123"/>
      <c r="H816" s="124"/>
      <c r="I816" s="124"/>
    </row>
    <row r="817" spans="1:9" ht="13.5" customHeight="1" x14ac:dyDescent="0.25">
      <c r="A817" s="121" t="s">
        <v>735</v>
      </c>
      <c r="B817" s="122" t="s">
        <v>736</v>
      </c>
      <c r="C817" s="121" t="s">
        <v>2</v>
      </c>
      <c r="D817" s="27"/>
      <c r="E817" s="123"/>
      <c r="F817" s="123"/>
      <c r="G817" s="123"/>
      <c r="H817" s="124">
        <v>105.803</v>
      </c>
      <c r="I817" s="124">
        <v>0.10698100000000001</v>
      </c>
    </row>
    <row r="818" spans="1:9" ht="13.5" customHeight="1" x14ac:dyDescent="0.25">
      <c r="A818" s="121" t="s">
        <v>175</v>
      </c>
      <c r="B818" s="122" t="s">
        <v>176</v>
      </c>
      <c r="C818" s="121" t="s">
        <v>2</v>
      </c>
      <c r="D818" s="27"/>
      <c r="E818" s="123"/>
      <c r="F818" s="123"/>
      <c r="G818" s="123"/>
      <c r="H818" s="124">
        <v>2.7E-2</v>
      </c>
      <c r="I818" s="124">
        <v>5.2960000000000004E-3</v>
      </c>
    </row>
    <row r="819" spans="1:9" ht="13.5" customHeight="1" x14ac:dyDescent="0.25">
      <c r="A819" s="121" t="s">
        <v>1646</v>
      </c>
      <c r="B819" s="122" t="s">
        <v>1647</v>
      </c>
      <c r="C819" s="121" t="s">
        <v>1603</v>
      </c>
      <c r="D819" s="27"/>
      <c r="E819" s="123"/>
      <c r="F819" s="123"/>
      <c r="G819" s="123"/>
      <c r="H819" s="124">
        <v>0</v>
      </c>
      <c r="I819" s="124">
        <v>0</v>
      </c>
    </row>
    <row r="820" spans="1:9" ht="13.5" customHeight="1" x14ac:dyDescent="0.25">
      <c r="A820" s="121" t="s">
        <v>479</v>
      </c>
      <c r="B820" s="122" t="s">
        <v>480</v>
      </c>
      <c r="C820" s="121" t="s">
        <v>2</v>
      </c>
      <c r="D820" s="27"/>
      <c r="E820" s="123"/>
      <c r="F820" s="123"/>
      <c r="G820" s="123"/>
      <c r="H820" s="124"/>
      <c r="I820" s="124"/>
    </row>
    <row r="821" spans="1:9" ht="13.5" customHeight="1" x14ac:dyDescent="0.25">
      <c r="A821" s="121" t="s">
        <v>769</v>
      </c>
      <c r="B821" s="122" t="s">
        <v>770</v>
      </c>
      <c r="C821" s="121" t="s">
        <v>2</v>
      </c>
      <c r="D821" s="27"/>
      <c r="E821" s="123"/>
      <c r="F821" s="123"/>
      <c r="G821" s="123"/>
      <c r="H821" s="124">
        <v>4</v>
      </c>
      <c r="I821" s="124">
        <v>9.1350000000000008E-3</v>
      </c>
    </row>
    <row r="822" spans="1:9" ht="13.5" customHeight="1" x14ac:dyDescent="0.25">
      <c r="A822" s="121" t="s">
        <v>429</v>
      </c>
      <c r="B822" s="122" t="s">
        <v>430</v>
      </c>
      <c r="C822" s="121" t="s">
        <v>2</v>
      </c>
      <c r="D822" s="27"/>
      <c r="E822" s="123"/>
      <c r="F822" s="123"/>
      <c r="G822" s="123"/>
      <c r="H822" s="124">
        <v>24.010999999999999</v>
      </c>
      <c r="I822" s="124">
        <v>2.0664999999999999E-2</v>
      </c>
    </row>
    <row r="823" spans="1:9" ht="13.5" customHeight="1" x14ac:dyDescent="0.25">
      <c r="A823" s="121" t="s">
        <v>650</v>
      </c>
      <c r="B823" s="122" t="s">
        <v>651</v>
      </c>
      <c r="C823" s="121" t="s">
        <v>2</v>
      </c>
      <c r="D823" s="27"/>
      <c r="E823" s="123"/>
      <c r="F823" s="123"/>
      <c r="G823" s="123"/>
      <c r="H823" s="124">
        <v>0.314</v>
      </c>
      <c r="I823" s="124">
        <v>1.1393E-2</v>
      </c>
    </row>
    <row r="824" spans="1:9" ht="13.5" customHeight="1" x14ac:dyDescent="0.25">
      <c r="A824" s="121" t="s">
        <v>413</v>
      </c>
      <c r="B824" s="122" t="s">
        <v>414</v>
      </c>
      <c r="C824" s="121" t="s">
        <v>2</v>
      </c>
      <c r="D824" s="27"/>
      <c r="E824" s="123"/>
      <c r="F824" s="123"/>
      <c r="G824" s="123"/>
      <c r="H824" s="124">
        <v>123.55</v>
      </c>
      <c r="I824" s="124">
        <v>0.113112</v>
      </c>
    </row>
    <row r="825" spans="1:9" ht="13.5" customHeight="1" x14ac:dyDescent="0.25">
      <c r="A825" s="121" t="s">
        <v>935</v>
      </c>
      <c r="B825" s="122" t="s">
        <v>936</v>
      </c>
      <c r="C825" s="121" t="s">
        <v>2</v>
      </c>
      <c r="D825" s="27"/>
      <c r="E825" s="123"/>
      <c r="F825" s="123"/>
      <c r="G825" s="123"/>
      <c r="H825" s="124">
        <v>0.22</v>
      </c>
      <c r="I825" s="124">
        <v>1.7100000000000001E-4</v>
      </c>
    </row>
    <row r="826" spans="1:9" ht="13.5" customHeight="1" x14ac:dyDescent="0.25">
      <c r="A826" s="121" t="s">
        <v>1890</v>
      </c>
      <c r="B826" s="122" t="s">
        <v>1891</v>
      </c>
      <c r="C826" s="121" t="s">
        <v>2</v>
      </c>
      <c r="D826" s="27"/>
      <c r="E826" s="123"/>
      <c r="F826" s="123"/>
      <c r="G826" s="123"/>
      <c r="H826" s="124"/>
      <c r="I826" s="124"/>
    </row>
    <row r="827" spans="1:9" ht="13.5" customHeight="1" x14ac:dyDescent="0.25">
      <c r="A827" s="121" t="s">
        <v>622</v>
      </c>
      <c r="B827" s="122" t="s">
        <v>623</v>
      </c>
      <c r="C827" s="121" t="s">
        <v>2</v>
      </c>
      <c r="D827" s="27"/>
      <c r="E827" s="123"/>
      <c r="F827" s="123"/>
      <c r="G827" s="123"/>
      <c r="H827" s="124">
        <v>2.202</v>
      </c>
      <c r="I827" s="124">
        <v>9.8230000000000001E-3</v>
      </c>
    </row>
    <row r="828" spans="1:9" ht="13.5" customHeight="1" x14ac:dyDescent="0.25">
      <c r="A828" s="121" t="s">
        <v>324</v>
      </c>
      <c r="B828" s="122" t="s">
        <v>325</v>
      </c>
      <c r="C828" s="121" t="s">
        <v>2</v>
      </c>
      <c r="D828" s="27"/>
      <c r="E828" s="123"/>
      <c r="F828" s="123"/>
      <c r="G828" s="123"/>
      <c r="H828" s="124">
        <v>0</v>
      </c>
      <c r="I828" s="124">
        <v>0</v>
      </c>
    </row>
    <row r="829" spans="1:9" ht="13.5" customHeight="1" x14ac:dyDescent="0.25">
      <c r="A829" s="121" t="s">
        <v>2927</v>
      </c>
      <c r="B829" s="122" t="s">
        <v>2928</v>
      </c>
      <c r="C829" s="121" t="s">
        <v>1603</v>
      </c>
      <c r="D829" s="27"/>
      <c r="E829" s="123"/>
      <c r="F829" s="123"/>
      <c r="G829" s="123"/>
      <c r="H829" s="124">
        <v>0</v>
      </c>
      <c r="I829" s="124">
        <v>0</v>
      </c>
    </row>
    <row r="830" spans="1:9" ht="13.5" customHeight="1" x14ac:dyDescent="0.25">
      <c r="A830" s="121" t="s">
        <v>1111</v>
      </c>
      <c r="B830" s="122" t="s">
        <v>1112</v>
      </c>
      <c r="C830" s="121" t="s">
        <v>2</v>
      </c>
      <c r="D830" s="27"/>
      <c r="E830" s="123"/>
      <c r="F830" s="123"/>
      <c r="G830" s="123"/>
      <c r="H830" s="124">
        <v>1.234</v>
      </c>
      <c r="I830" s="124">
        <v>1.4433E-2</v>
      </c>
    </row>
    <row r="831" spans="1:9" ht="13.5" customHeight="1" x14ac:dyDescent="0.25">
      <c r="A831" s="121" t="s">
        <v>2929</v>
      </c>
      <c r="B831" s="122" t="s">
        <v>2785</v>
      </c>
      <c r="C831" s="121" t="s">
        <v>1603</v>
      </c>
      <c r="D831" s="27"/>
      <c r="E831" s="123"/>
      <c r="F831" s="123"/>
      <c r="G831" s="123"/>
      <c r="H831" s="124">
        <v>3.3450000000000002</v>
      </c>
      <c r="I831" s="124">
        <v>1.4822E-2</v>
      </c>
    </row>
    <row r="832" spans="1:9" ht="13.5" customHeight="1" x14ac:dyDescent="0.25">
      <c r="A832" s="121" t="s">
        <v>2020</v>
      </c>
      <c r="B832" s="122" t="s">
        <v>2021</v>
      </c>
      <c r="C832" s="121" t="s">
        <v>2</v>
      </c>
      <c r="D832" s="27"/>
      <c r="E832" s="123"/>
      <c r="F832" s="123"/>
      <c r="G832" s="123"/>
      <c r="H832" s="124"/>
      <c r="I832" s="124"/>
    </row>
    <row r="833" spans="1:9" ht="13.5" customHeight="1" x14ac:dyDescent="0.25">
      <c r="A833" s="121" t="s">
        <v>2930</v>
      </c>
      <c r="B833" s="122" t="s">
        <v>2931</v>
      </c>
      <c r="C833" s="121" t="s">
        <v>2</v>
      </c>
      <c r="D833" s="27"/>
      <c r="E833" s="123"/>
      <c r="F833" s="123"/>
      <c r="G833" s="123"/>
      <c r="H833" s="124"/>
      <c r="I833" s="124"/>
    </row>
    <row r="834" spans="1:9" ht="13.5" customHeight="1" x14ac:dyDescent="0.25">
      <c r="A834" s="121" t="s">
        <v>1535</v>
      </c>
      <c r="B834" s="122" t="s">
        <v>1536</v>
      </c>
      <c r="C834" s="121" t="s">
        <v>2</v>
      </c>
      <c r="D834" s="27"/>
      <c r="E834" s="123"/>
      <c r="F834" s="123"/>
      <c r="G834" s="123"/>
      <c r="H834" s="124">
        <v>6.8639999999999999</v>
      </c>
      <c r="I834" s="124">
        <v>3.0195E-2</v>
      </c>
    </row>
    <row r="835" spans="1:9" ht="13.5" customHeight="1" x14ac:dyDescent="0.25">
      <c r="A835" s="121" t="s">
        <v>1710</v>
      </c>
      <c r="B835" s="122" t="s">
        <v>1711</v>
      </c>
      <c r="C835" s="121" t="s">
        <v>2</v>
      </c>
      <c r="D835" s="27"/>
      <c r="E835" s="123"/>
      <c r="F835" s="123"/>
      <c r="G835" s="123"/>
      <c r="H835" s="124">
        <v>0</v>
      </c>
      <c r="I835" s="124">
        <v>0</v>
      </c>
    </row>
    <row r="836" spans="1:9" ht="13.5" customHeight="1" x14ac:dyDescent="0.25">
      <c r="A836" s="121" t="s">
        <v>2932</v>
      </c>
      <c r="B836" s="122" t="s">
        <v>2933</v>
      </c>
      <c r="C836" s="121" t="s">
        <v>1603</v>
      </c>
      <c r="D836" s="27"/>
      <c r="E836" s="123"/>
      <c r="F836" s="123"/>
      <c r="G836" s="123"/>
      <c r="H836" s="124">
        <v>1.5409999999999999</v>
      </c>
      <c r="I836" s="124">
        <v>1.98E-3</v>
      </c>
    </row>
    <row r="837" spans="1:9" ht="13.5" customHeight="1" x14ac:dyDescent="0.25">
      <c r="A837" s="121" t="s">
        <v>1307</v>
      </c>
      <c r="B837" s="122" t="s">
        <v>1308</v>
      </c>
      <c r="C837" s="121" t="s">
        <v>2</v>
      </c>
      <c r="D837" s="27"/>
      <c r="E837" s="123"/>
      <c r="F837" s="123"/>
      <c r="G837" s="123"/>
      <c r="H837" s="124">
        <v>0</v>
      </c>
      <c r="I837" s="124">
        <v>0</v>
      </c>
    </row>
    <row r="838" spans="1:9" ht="13.5" customHeight="1" x14ac:dyDescent="0.25">
      <c r="A838" s="121" t="s">
        <v>1539</v>
      </c>
      <c r="B838" s="122" t="s">
        <v>1540</v>
      </c>
      <c r="C838" s="121" t="s">
        <v>2</v>
      </c>
      <c r="D838" s="27"/>
      <c r="E838" s="123"/>
      <c r="F838" s="123"/>
      <c r="G838" s="123"/>
      <c r="H838" s="124">
        <v>0</v>
      </c>
      <c r="I838" s="124">
        <v>0</v>
      </c>
    </row>
    <row r="839" spans="1:9" ht="13.5" customHeight="1" x14ac:dyDescent="0.25">
      <c r="A839" s="121" t="s">
        <v>2934</v>
      </c>
      <c r="B839" s="122" t="s">
        <v>2935</v>
      </c>
      <c r="C839" s="121" t="s">
        <v>1603</v>
      </c>
      <c r="D839" s="27"/>
      <c r="E839" s="123"/>
      <c r="F839" s="123"/>
      <c r="G839" s="123"/>
      <c r="H839" s="124"/>
      <c r="I839" s="124"/>
    </row>
    <row r="840" spans="1:9" ht="13.5" customHeight="1" x14ac:dyDescent="0.25">
      <c r="A840" s="121" t="s">
        <v>163</v>
      </c>
      <c r="B840" s="122" t="s">
        <v>164</v>
      </c>
      <c r="C840" s="121" t="s">
        <v>2</v>
      </c>
      <c r="D840" s="27"/>
      <c r="E840" s="123"/>
      <c r="F840" s="123"/>
      <c r="G840" s="123"/>
      <c r="H840" s="124">
        <v>0.23100000000000001</v>
      </c>
      <c r="I840" s="124">
        <v>0.13054199999999999</v>
      </c>
    </row>
    <row r="841" spans="1:9" ht="13.5" customHeight="1" x14ac:dyDescent="0.25">
      <c r="A841" s="121" t="s">
        <v>819</v>
      </c>
      <c r="B841" s="122" t="s">
        <v>820</v>
      </c>
      <c r="C841" s="121" t="s">
        <v>2</v>
      </c>
      <c r="D841" s="27"/>
      <c r="E841" s="123"/>
      <c r="F841" s="123"/>
      <c r="G841" s="123"/>
      <c r="H841" s="124">
        <v>0</v>
      </c>
      <c r="I841" s="124">
        <v>0</v>
      </c>
    </row>
    <row r="842" spans="1:9" ht="13.5" customHeight="1" x14ac:dyDescent="0.25">
      <c r="A842" s="121" t="s">
        <v>1714</v>
      </c>
      <c r="B842" s="122" t="s">
        <v>1715</v>
      </c>
      <c r="C842" s="121" t="s">
        <v>2</v>
      </c>
      <c r="D842" s="27"/>
      <c r="E842" s="123"/>
      <c r="F842" s="123"/>
      <c r="G842" s="123"/>
      <c r="H842" s="124">
        <v>2.15</v>
      </c>
      <c r="I842" s="124">
        <v>4.5129999999999997E-3</v>
      </c>
    </row>
    <row r="843" spans="1:9" ht="13.5" customHeight="1" x14ac:dyDescent="0.25">
      <c r="A843" s="121" t="s">
        <v>2936</v>
      </c>
      <c r="B843" s="122" t="s">
        <v>2937</v>
      </c>
      <c r="C843" s="121" t="s">
        <v>2</v>
      </c>
      <c r="D843" s="27"/>
      <c r="E843" s="123"/>
      <c r="F843" s="123"/>
      <c r="G843" s="123"/>
      <c r="H843" s="124"/>
      <c r="I843" s="124"/>
    </row>
    <row r="844" spans="1:9" ht="13.5" customHeight="1" x14ac:dyDescent="0.25">
      <c r="A844" s="121" t="s">
        <v>1329</v>
      </c>
      <c r="B844" s="122" t="s">
        <v>1330</v>
      </c>
      <c r="C844" s="121" t="s">
        <v>2</v>
      </c>
      <c r="D844" s="27"/>
      <c r="E844" s="123"/>
      <c r="F844" s="123"/>
      <c r="G844" s="123"/>
      <c r="H844" s="124"/>
      <c r="I844" s="124"/>
    </row>
    <row r="845" spans="1:9" ht="13.5" customHeight="1" x14ac:dyDescent="0.25">
      <c r="A845" s="121" t="s">
        <v>2938</v>
      </c>
      <c r="B845" s="122" t="s">
        <v>2939</v>
      </c>
      <c r="C845" s="121" t="s">
        <v>1603</v>
      </c>
      <c r="D845" s="27"/>
      <c r="E845" s="123"/>
      <c r="F845" s="123"/>
      <c r="G845" s="123"/>
      <c r="H845" s="124"/>
      <c r="I845" s="124"/>
    </row>
    <row r="846" spans="1:9" ht="13.5" customHeight="1" x14ac:dyDescent="0.25">
      <c r="A846" s="121" t="s">
        <v>393</v>
      </c>
      <c r="B846" s="122" t="s">
        <v>394</v>
      </c>
      <c r="C846" s="121" t="s">
        <v>2</v>
      </c>
      <c r="D846" s="27"/>
      <c r="E846" s="123"/>
      <c r="F846" s="123"/>
      <c r="G846" s="123"/>
      <c r="H846" s="124">
        <v>8.39</v>
      </c>
      <c r="I846" s="124">
        <v>0.129967</v>
      </c>
    </row>
    <row r="847" spans="1:9" ht="13.5" customHeight="1" x14ac:dyDescent="0.25">
      <c r="A847" s="121" t="s">
        <v>1402</v>
      </c>
      <c r="B847" s="122" t="s">
        <v>1403</v>
      </c>
      <c r="C847" s="121" t="s">
        <v>2</v>
      </c>
      <c r="D847" s="27"/>
      <c r="E847" s="123"/>
      <c r="F847" s="123"/>
      <c r="G847" s="123"/>
      <c r="H847" s="124">
        <v>259.43299999999999</v>
      </c>
      <c r="I847" s="124">
        <v>0.20834800000000001</v>
      </c>
    </row>
    <row r="848" spans="1:9" ht="13.5" customHeight="1" x14ac:dyDescent="0.25">
      <c r="A848" s="121" t="s">
        <v>670</v>
      </c>
      <c r="B848" s="122" t="s">
        <v>671</v>
      </c>
      <c r="C848" s="121" t="s">
        <v>2</v>
      </c>
      <c r="D848" s="27"/>
      <c r="E848" s="123"/>
      <c r="F848" s="123"/>
      <c r="G848" s="123"/>
      <c r="H848" s="124">
        <v>0.125</v>
      </c>
      <c r="I848" s="124">
        <v>1.328E-3</v>
      </c>
    </row>
    <row r="849" spans="1:9" ht="13.5" customHeight="1" x14ac:dyDescent="0.25">
      <c r="A849" s="121" t="s">
        <v>1431</v>
      </c>
      <c r="B849" s="122" t="s">
        <v>1432</v>
      </c>
      <c r="C849" s="121" t="s">
        <v>2</v>
      </c>
      <c r="D849" s="27"/>
      <c r="E849" s="123"/>
      <c r="F849" s="123"/>
      <c r="G849" s="123"/>
      <c r="H849" s="124">
        <v>115.11199999999999</v>
      </c>
      <c r="I849" s="124">
        <v>0.23938699999999999</v>
      </c>
    </row>
    <row r="850" spans="1:9" ht="13.5" customHeight="1" x14ac:dyDescent="0.25">
      <c r="A850" s="121" t="s">
        <v>2940</v>
      </c>
      <c r="B850" s="122" t="s">
        <v>2941</v>
      </c>
      <c r="C850" s="121" t="s">
        <v>2</v>
      </c>
      <c r="D850" s="27"/>
      <c r="E850" s="123"/>
      <c r="F850" s="123"/>
      <c r="G850" s="123"/>
      <c r="H850" s="124">
        <v>91.92</v>
      </c>
      <c r="I850" s="124">
        <v>7.3103000000000001E-2</v>
      </c>
    </row>
    <row r="851" spans="1:9" ht="13.5" customHeight="1" x14ac:dyDescent="0.25">
      <c r="A851" s="121" t="s">
        <v>437</v>
      </c>
      <c r="B851" s="122" t="s">
        <v>438</v>
      </c>
      <c r="C851" s="121" t="s">
        <v>2</v>
      </c>
      <c r="D851" s="27"/>
      <c r="E851" s="123"/>
      <c r="F851" s="123"/>
      <c r="G851" s="123"/>
      <c r="H851" s="124">
        <v>0</v>
      </c>
      <c r="I851" s="124">
        <v>0</v>
      </c>
    </row>
    <row r="852" spans="1:9" ht="13.5" customHeight="1" x14ac:dyDescent="0.25">
      <c r="A852" s="121" t="s">
        <v>512</v>
      </c>
      <c r="B852" s="122" t="s">
        <v>513</v>
      </c>
      <c r="C852" s="121" t="s">
        <v>2</v>
      </c>
      <c r="D852" s="27"/>
      <c r="E852" s="123"/>
      <c r="F852" s="123"/>
      <c r="G852" s="123"/>
      <c r="H852" s="124">
        <v>110.51</v>
      </c>
      <c r="I852" s="124">
        <v>0.270978</v>
      </c>
    </row>
    <row r="853" spans="1:9" ht="13.5" customHeight="1" x14ac:dyDescent="0.25">
      <c r="A853" s="121" t="s">
        <v>2942</v>
      </c>
      <c r="B853" s="122" t="s">
        <v>2943</v>
      </c>
      <c r="C853" s="121" t="s">
        <v>2</v>
      </c>
      <c r="D853" s="27"/>
      <c r="E853" s="123"/>
      <c r="F853" s="123"/>
      <c r="G853" s="123"/>
      <c r="H853" s="124">
        <v>5.6790000000000003</v>
      </c>
      <c r="I853" s="124">
        <v>2.2667E-2</v>
      </c>
    </row>
    <row r="854" spans="1:9" ht="13.5" customHeight="1" x14ac:dyDescent="0.25">
      <c r="A854" s="121" t="s">
        <v>2944</v>
      </c>
      <c r="B854" s="122" t="s">
        <v>2945</v>
      </c>
      <c r="C854" s="121" t="s">
        <v>2</v>
      </c>
      <c r="D854" s="27"/>
      <c r="E854" s="123"/>
      <c r="F854" s="123"/>
      <c r="G854" s="123"/>
      <c r="H854" s="124">
        <v>3</v>
      </c>
      <c r="I854" s="124">
        <v>1.0224E-2</v>
      </c>
    </row>
    <row r="855" spans="1:9" ht="13.5" customHeight="1" x14ac:dyDescent="0.25">
      <c r="A855" s="121" t="s">
        <v>656</v>
      </c>
      <c r="B855" s="122" t="s">
        <v>657</v>
      </c>
      <c r="C855" s="121" t="s">
        <v>2</v>
      </c>
      <c r="D855" s="27"/>
      <c r="E855" s="123"/>
      <c r="F855" s="123"/>
      <c r="G855" s="123"/>
      <c r="H855" s="124">
        <v>0.85</v>
      </c>
      <c r="I855" s="124">
        <v>5.5911000000000002E-2</v>
      </c>
    </row>
    <row r="856" spans="1:9" ht="13.5" customHeight="1" x14ac:dyDescent="0.25">
      <c r="A856" s="121" t="s">
        <v>1463</v>
      </c>
      <c r="B856" s="122" t="s">
        <v>1464</v>
      </c>
      <c r="C856" s="121" t="s">
        <v>2</v>
      </c>
      <c r="D856" s="27"/>
      <c r="E856" s="123"/>
      <c r="F856" s="123"/>
      <c r="G856" s="123"/>
      <c r="H856" s="124">
        <v>0</v>
      </c>
      <c r="I856" s="124">
        <v>0</v>
      </c>
    </row>
    <row r="857" spans="1:9" ht="13.5" customHeight="1" x14ac:dyDescent="0.25">
      <c r="A857" s="121" t="s">
        <v>453</v>
      </c>
      <c r="B857" s="122" t="s">
        <v>454</v>
      </c>
      <c r="C857" s="121" t="s">
        <v>2</v>
      </c>
      <c r="D857" s="27"/>
      <c r="E857" s="123"/>
      <c r="F857" s="123"/>
      <c r="G857" s="123"/>
      <c r="H857" s="124">
        <v>0</v>
      </c>
      <c r="I857" s="124">
        <v>0</v>
      </c>
    </row>
    <row r="858" spans="1:9" ht="13.5" customHeight="1" x14ac:dyDescent="0.25">
      <c r="A858" s="121" t="s">
        <v>2946</v>
      </c>
      <c r="B858" s="122" t="s">
        <v>2947</v>
      </c>
      <c r="C858" s="121" t="s">
        <v>2</v>
      </c>
      <c r="D858" s="27"/>
      <c r="E858" s="123"/>
      <c r="F858" s="123"/>
      <c r="G858" s="123"/>
      <c r="H858" s="124"/>
      <c r="I858" s="124"/>
    </row>
    <row r="859" spans="1:9" ht="13.5" customHeight="1" x14ac:dyDescent="0.25">
      <c r="A859" s="121" t="s">
        <v>314</v>
      </c>
      <c r="B859" s="122" t="s">
        <v>315</v>
      </c>
      <c r="C859" s="121" t="s">
        <v>2</v>
      </c>
      <c r="D859" s="27"/>
      <c r="E859" s="123"/>
      <c r="F859" s="123"/>
      <c r="G859" s="123"/>
      <c r="H859" s="124"/>
      <c r="I859" s="124"/>
    </row>
    <row r="860" spans="1:9" ht="13.5" customHeight="1" x14ac:dyDescent="0.25">
      <c r="A860" s="121" t="s">
        <v>1650</v>
      </c>
      <c r="B860" s="122" t="s">
        <v>1651</v>
      </c>
      <c r="C860" s="121" t="s">
        <v>1603</v>
      </c>
      <c r="D860" s="27"/>
      <c r="E860" s="123"/>
      <c r="F860" s="123"/>
      <c r="G860" s="123"/>
      <c r="H860" s="124"/>
      <c r="I860" s="124"/>
    </row>
    <row r="861" spans="1:9" ht="13.5" customHeight="1" x14ac:dyDescent="0.25">
      <c r="A861" s="121" t="s">
        <v>2018</v>
      </c>
      <c r="B861" s="122" t="s">
        <v>2019</v>
      </c>
      <c r="C861" s="121" t="s">
        <v>2</v>
      </c>
      <c r="D861" s="27"/>
      <c r="E861" s="123"/>
      <c r="F861" s="123"/>
      <c r="G861" s="123"/>
      <c r="H861" s="124"/>
      <c r="I861" s="124"/>
    </row>
    <row r="862" spans="1:9" ht="13.5" customHeight="1" x14ac:dyDescent="0.25">
      <c r="A862" s="121" t="s">
        <v>2948</v>
      </c>
      <c r="B862" s="122" t="s">
        <v>2949</v>
      </c>
      <c r="C862" s="121" t="s">
        <v>2</v>
      </c>
      <c r="D862" s="27"/>
      <c r="E862" s="123"/>
      <c r="F862" s="123"/>
      <c r="G862" s="123"/>
      <c r="H862" s="124">
        <v>0</v>
      </c>
      <c r="I862" s="124">
        <v>0</v>
      </c>
    </row>
    <row r="863" spans="1:9" ht="13.5" customHeight="1" x14ac:dyDescent="0.25">
      <c r="A863" s="121" t="s">
        <v>2950</v>
      </c>
      <c r="B863" s="122" t="s">
        <v>2951</v>
      </c>
      <c r="C863" s="121" t="s">
        <v>2</v>
      </c>
      <c r="D863" s="27"/>
      <c r="E863" s="123"/>
      <c r="F863" s="123"/>
      <c r="G863" s="123"/>
      <c r="H863" s="124">
        <v>2.6259999999999999</v>
      </c>
      <c r="I863" s="124">
        <v>4.9257000000000002E-2</v>
      </c>
    </row>
    <row r="864" spans="1:9" ht="13.5" customHeight="1" x14ac:dyDescent="0.25">
      <c r="A864" s="121" t="s">
        <v>1666</v>
      </c>
      <c r="B864" s="122" t="s">
        <v>1667</v>
      </c>
      <c r="C864" s="121" t="s">
        <v>1603</v>
      </c>
      <c r="D864" s="27"/>
      <c r="E864" s="123"/>
      <c r="F864" s="123"/>
      <c r="G864" s="123"/>
      <c r="H864" s="124"/>
      <c r="I864" s="124"/>
    </row>
    <row r="865" spans="1:9" ht="13.5" customHeight="1" x14ac:dyDescent="0.25">
      <c r="A865" s="121" t="s">
        <v>811</v>
      </c>
      <c r="B865" s="122" t="s">
        <v>812</v>
      </c>
      <c r="C865" s="121" t="s">
        <v>2</v>
      </c>
      <c r="D865" s="27"/>
      <c r="E865" s="123"/>
      <c r="F865" s="123"/>
      <c r="G865" s="123"/>
      <c r="H865" s="124">
        <v>2.6</v>
      </c>
      <c r="I865" s="124">
        <v>2.408E-3</v>
      </c>
    </row>
    <row r="866" spans="1:9" ht="13.5" customHeight="1" x14ac:dyDescent="0.25">
      <c r="A866" s="121" t="s">
        <v>1253</v>
      </c>
      <c r="B866" s="122" t="s">
        <v>1254</v>
      </c>
      <c r="C866" s="121" t="s">
        <v>2</v>
      </c>
      <c r="D866" s="27"/>
      <c r="E866" s="123"/>
      <c r="F866" s="123"/>
      <c r="G866" s="123"/>
      <c r="H866" s="124"/>
      <c r="I866" s="124"/>
    </row>
    <row r="867" spans="1:9" ht="13.5" customHeight="1" x14ac:dyDescent="0.25">
      <c r="A867" s="121" t="s">
        <v>817</v>
      </c>
      <c r="B867" s="122" t="s">
        <v>818</v>
      </c>
      <c r="C867" s="121" t="s">
        <v>2</v>
      </c>
      <c r="D867" s="27"/>
      <c r="E867" s="123"/>
      <c r="F867" s="123"/>
      <c r="G867" s="123"/>
      <c r="H867" s="124">
        <v>0.375</v>
      </c>
      <c r="I867" s="124">
        <v>4.8700000000000002E-4</v>
      </c>
    </row>
    <row r="868" spans="1:9" ht="13.5" customHeight="1" x14ac:dyDescent="0.25">
      <c r="A868" s="121" t="s">
        <v>1255</v>
      </c>
      <c r="B868" s="122" t="s">
        <v>1256</v>
      </c>
      <c r="C868" s="121" t="s">
        <v>2</v>
      </c>
      <c r="D868" s="27"/>
      <c r="E868" s="123"/>
      <c r="F868" s="123"/>
      <c r="G868" s="123"/>
      <c r="H868" s="124"/>
      <c r="I868" s="124"/>
    </row>
    <row r="869" spans="1:9" ht="13.5" customHeight="1" x14ac:dyDescent="0.25">
      <c r="A869" s="121" t="s">
        <v>69</v>
      </c>
      <c r="B869" s="122" t="s">
        <v>70</v>
      </c>
      <c r="C869" s="121" t="s">
        <v>2</v>
      </c>
      <c r="D869" s="27"/>
      <c r="E869" s="123"/>
      <c r="F869" s="123"/>
      <c r="G869" s="123"/>
      <c r="H869" s="124">
        <v>0</v>
      </c>
      <c r="I869" s="124">
        <v>0</v>
      </c>
    </row>
    <row r="870" spans="1:9" ht="13.5" customHeight="1" x14ac:dyDescent="0.25">
      <c r="A870" s="121" t="s">
        <v>1547</v>
      </c>
      <c r="B870" s="122" t="s">
        <v>1548</v>
      </c>
      <c r="C870" s="121" t="s">
        <v>2</v>
      </c>
      <c r="D870" s="27"/>
      <c r="E870" s="123"/>
      <c r="F870" s="123"/>
      <c r="G870" s="123"/>
      <c r="H870" s="124">
        <v>1.3080000000000001</v>
      </c>
      <c r="I870" s="124">
        <v>3.5869999999999999E-3</v>
      </c>
    </row>
    <row r="871" spans="1:9" ht="13.5" customHeight="1" x14ac:dyDescent="0.25">
      <c r="A871" s="121" t="s">
        <v>441</v>
      </c>
      <c r="B871" s="122" t="s">
        <v>442</v>
      </c>
      <c r="C871" s="121" t="s">
        <v>2</v>
      </c>
      <c r="D871" s="27"/>
      <c r="E871" s="123"/>
      <c r="F871" s="123"/>
      <c r="G871" s="123"/>
      <c r="H871" s="124"/>
      <c r="I871" s="124"/>
    </row>
    <row r="872" spans="1:9" ht="13.5" customHeight="1" x14ac:dyDescent="0.25">
      <c r="A872" s="121" t="s">
        <v>1193</v>
      </c>
      <c r="B872" s="122" t="s">
        <v>1194</v>
      </c>
      <c r="C872" s="121" t="s">
        <v>2</v>
      </c>
      <c r="D872" s="27"/>
      <c r="E872" s="123"/>
      <c r="F872" s="123"/>
      <c r="G872" s="123"/>
      <c r="H872" s="124">
        <v>0</v>
      </c>
      <c r="I872" s="124">
        <v>0</v>
      </c>
    </row>
    <row r="873" spans="1:9" ht="13.5" customHeight="1" x14ac:dyDescent="0.25">
      <c r="A873" s="121" t="s">
        <v>2952</v>
      </c>
      <c r="B873" s="122" t="s">
        <v>2953</v>
      </c>
      <c r="C873" s="121" t="s">
        <v>1603</v>
      </c>
      <c r="D873" s="27"/>
      <c r="E873" s="123"/>
      <c r="F873" s="123"/>
      <c r="G873" s="123"/>
      <c r="H873" s="124">
        <v>0.96799999999999997</v>
      </c>
      <c r="I873" s="124">
        <v>2.7599999999999999E-3</v>
      </c>
    </row>
    <row r="874" spans="1:9" ht="13.5" customHeight="1" x14ac:dyDescent="0.25">
      <c r="A874" s="121" t="s">
        <v>2954</v>
      </c>
      <c r="B874" s="122" t="s">
        <v>2955</v>
      </c>
      <c r="C874" s="121" t="s">
        <v>2</v>
      </c>
      <c r="D874" s="27"/>
      <c r="E874" s="123"/>
      <c r="F874" s="123"/>
      <c r="G874" s="123"/>
      <c r="H874" s="124"/>
      <c r="I874" s="124"/>
    </row>
    <row r="875" spans="1:9" ht="13.5" customHeight="1" x14ac:dyDescent="0.25">
      <c r="A875" s="121" t="s">
        <v>1337</v>
      </c>
      <c r="B875" s="122" t="s">
        <v>1332</v>
      </c>
      <c r="C875" s="121" t="s">
        <v>2</v>
      </c>
      <c r="D875" s="27"/>
      <c r="E875" s="123"/>
      <c r="F875" s="123"/>
      <c r="G875" s="123"/>
      <c r="H875" s="124">
        <v>0.624</v>
      </c>
      <c r="I875" s="124">
        <v>1.9563000000000001E-2</v>
      </c>
    </row>
    <row r="876" spans="1:9" ht="13.5" customHeight="1" x14ac:dyDescent="0.25">
      <c r="A876" s="121" t="s">
        <v>1808</v>
      </c>
      <c r="B876" s="122" t="s">
        <v>1809</v>
      </c>
      <c r="C876" s="121" t="s">
        <v>2</v>
      </c>
      <c r="D876" s="27"/>
      <c r="E876" s="123"/>
      <c r="F876" s="123"/>
      <c r="G876" s="123"/>
      <c r="H876" s="124"/>
      <c r="I876" s="124"/>
    </row>
    <row r="877" spans="1:9" ht="13.5" customHeight="1" x14ac:dyDescent="0.25">
      <c r="A877" s="121" t="s">
        <v>1634</v>
      </c>
      <c r="B877" s="122" t="s">
        <v>1635</v>
      </c>
      <c r="C877" s="121" t="s">
        <v>1603</v>
      </c>
      <c r="D877" s="27"/>
      <c r="E877" s="123"/>
      <c r="F877" s="123"/>
      <c r="G877" s="123"/>
      <c r="H877" s="124">
        <v>3.1179999999999999</v>
      </c>
      <c r="I877" s="124">
        <v>2.5959999999999998E-3</v>
      </c>
    </row>
    <row r="878" spans="1:9" ht="13.5" customHeight="1" x14ac:dyDescent="0.25">
      <c r="A878" s="121" t="s">
        <v>855</v>
      </c>
      <c r="B878" s="122" t="s">
        <v>856</v>
      </c>
      <c r="C878" s="121" t="s">
        <v>2</v>
      </c>
      <c r="D878" s="27"/>
      <c r="E878" s="123"/>
      <c r="F878" s="123"/>
      <c r="G878" s="123"/>
      <c r="H878" s="124"/>
      <c r="I878" s="124"/>
    </row>
    <row r="879" spans="1:9" ht="13.5" customHeight="1" x14ac:dyDescent="0.25">
      <c r="A879" s="121" t="s">
        <v>2146</v>
      </c>
      <c r="B879" s="122" t="s">
        <v>2147</v>
      </c>
      <c r="C879" s="121" t="s">
        <v>2</v>
      </c>
      <c r="D879" s="27"/>
      <c r="E879" s="123"/>
      <c r="F879" s="123"/>
      <c r="G879" s="123"/>
      <c r="H879" s="124"/>
      <c r="I879" s="124"/>
    </row>
    <row r="880" spans="1:9" ht="13.5" customHeight="1" x14ac:dyDescent="0.25">
      <c r="A880" s="121" t="s">
        <v>2288</v>
      </c>
      <c r="B880" s="122" t="s">
        <v>2289</v>
      </c>
      <c r="C880" s="121" t="s">
        <v>2</v>
      </c>
      <c r="D880" s="27"/>
      <c r="E880" s="123"/>
      <c r="F880" s="123"/>
      <c r="G880" s="123"/>
      <c r="H880" s="124"/>
      <c r="I880" s="124"/>
    </row>
    <row r="881" spans="1:9" ht="13.5" customHeight="1" x14ac:dyDescent="0.25">
      <c r="A881" s="121" t="s">
        <v>803</v>
      </c>
      <c r="B881" s="122" t="s">
        <v>804</v>
      </c>
      <c r="C881" s="121" t="s">
        <v>2</v>
      </c>
      <c r="D881" s="27"/>
      <c r="E881" s="123"/>
      <c r="F881" s="123"/>
      <c r="G881" s="123"/>
      <c r="H881" s="124">
        <v>0.02</v>
      </c>
      <c r="I881" s="124">
        <v>1.2400000000000001E-4</v>
      </c>
    </row>
    <row r="882" spans="1:9" ht="13.5" customHeight="1" x14ac:dyDescent="0.25">
      <c r="A882" s="121" t="s">
        <v>662</v>
      </c>
      <c r="B882" s="122" t="s">
        <v>663</v>
      </c>
      <c r="C882" s="121" t="s">
        <v>2</v>
      </c>
      <c r="D882" s="27"/>
      <c r="E882" s="123"/>
      <c r="F882" s="123"/>
      <c r="G882" s="123"/>
      <c r="H882" s="124">
        <v>1.04</v>
      </c>
      <c r="I882" s="124">
        <v>3.0049999999999999E-3</v>
      </c>
    </row>
    <row r="883" spans="1:9" ht="13.5" customHeight="1" x14ac:dyDescent="0.25">
      <c r="A883" s="121" t="s">
        <v>1005</v>
      </c>
      <c r="B883" s="122" t="s">
        <v>1006</v>
      </c>
      <c r="C883" s="121" t="s">
        <v>2</v>
      </c>
      <c r="D883" s="27"/>
      <c r="E883" s="123"/>
      <c r="F883" s="123"/>
      <c r="G883" s="123"/>
      <c r="H883" s="124">
        <v>284.83499999999998</v>
      </c>
      <c r="I883" s="124">
        <v>7.5026999999999996E-2</v>
      </c>
    </row>
    <row r="884" spans="1:9" ht="13.5" customHeight="1" x14ac:dyDescent="0.25">
      <c r="A884" s="121" t="s">
        <v>1187</v>
      </c>
      <c r="B884" s="122" t="s">
        <v>1188</v>
      </c>
      <c r="C884" s="121" t="s">
        <v>2</v>
      </c>
      <c r="D884" s="27"/>
      <c r="E884" s="123"/>
      <c r="F884" s="123"/>
      <c r="G884" s="123"/>
      <c r="H884" s="124"/>
      <c r="I884" s="124"/>
    </row>
    <row r="885" spans="1:9" ht="13.5" customHeight="1" x14ac:dyDescent="0.25">
      <c r="A885" s="121" t="s">
        <v>2956</v>
      </c>
      <c r="B885" s="122" t="s">
        <v>2957</v>
      </c>
      <c r="C885" s="121" t="s">
        <v>1603</v>
      </c>
      <c r="D885" s="27"/>
      <c r="E885" s="123"/>
      <c r="F885" s="123"/>
      <c r="G885" s="123"/>
      <c r="H885" s="124">
        <v>0.45</v>
      </c>
      <c r="I885" s="124">
        <v>6.7500000000000004E-4</v>
      </c>
    </row>
    <row r="886" spans="1:9" ht="13.5" customHeight="1" x14ac:dyDescent="0.25">
      <c r="A886" s="121" t="s">
        <v>95</v>
      </c>
      <c r="B886" s="122" t="s">
        <v>96</v>
      </c>
      <c r="C886" s="121" t="s">
        <v>2</v>
      </c>
      <c r="D886" s="27"/>
      <c r="E886" s="123"/>
      <c r="F886" s="123"/>
      <c r="G886" s="123"/>
      <c r="H886" s="124">
        <v>0.57599999999999996</v>
      </c>
      <c r="I886" s="124">
        <v>2.5089999999999999E-3</v>
      </c>
    </row>
    <row r="887" spans="1:9" ht="13.5" customHeight="1" x14ac:dyDescent="0.25">
      <c r="A887" s="121" t="s">
        <v>2208</v>
      </c>
      <c r="B887" s="122" t="s">
        <v>2209</v>
      </c>
      <c r="C887" s="121" t="s">
        <v>2</v>
      </c>
      <c r="D887" s="27"/>
      <c r="E887" s="123"/>
      <c r="F887" s="123"/>
      <c r="G887" s="123"/>
      <c r="H887" s="124"/>
      <c r="I887" s="124"/>
    </row>
    <row r="888" spans="1:9" ht="13.5" customHeight="1" x14ac:dyDescent="0.25">
      <c r="A888" s="121" t="s">
        <v>1047</v>
      </c>
      <c r="B888" s="122" t="s">
        <v>1048</v>
      </c>
      <c r="C888" s="121" t="s">
        <v>2</v>
      </c>
      <c r="D888" s="27"/>
      <c r="E888" s="123"/>
      <c r="F888" s="123"/>
      <c r="G888" s="123"/>
      <c r="H888" s="124">
        <v>0.02</v>
      </c>
      <c r="I888" s="124">
        <v>2.0000000000000001E-4</v>
      </c>
    </row>
    <row r="889" spans="1:9" ht="13.5" customHeight="1" x14ac:dyDescent="0.25">
      <c r="A889" s="121" t="s">
        <v>614</v>
      </c>
      <c r="B889" s="122" t="s">
        <v>615</v>
      </c>
      <c r="C889" s="121" t="s">
        <v>2</v>
      </c>
      <c r="D889" s="27"/>
      <c r="E889" s="123"/>
      <c r="F889" s="123"/>
      <c r="G889" s="123"/>
      <c r="H889" s="124">
        <v>0</v>
      </c>
      <c r="I889" s="124">
        <v>0</v>
      </c>
    </row>
    <row r="890" spans="1:9" ht="13.5" customHeight="1" x14ac:dyDescent="0.25">
      <c r="A890" s="121" t="s">
        <v>1257</v>
      </c>
      <c r="B890" s="122" t="s">
        <v>1258</v>
      </c>
      <c r="C890" s="121" t="s">
        <v>2</v>
      </c>
      <c r="D890" s="27"/>
      <c r="E890" s="123"/>
      <c r="F890" s="123"/>
      <c r="G890" s="123"/>
      <c r="H890" s="124"/>
      <c r="I890" s="124"/>
    </row>
    <row r="891" spans="1:9" ht="13.5" customHeight="1" x14ac:dyDescent="0.25">
      <c r="A891" s="121" t="s">
        <v>2204</v>
      </c>
      <c r="B891" s="122" t="s">
        <v>2205</v>
      </c>
      <c r="C891" s="121" t="s">
        <v>2</v>
      </c>
      <c r="D891" s="27"/>
      <c r="E891" s="123"/>
      <c r="F891" s="123"/>
      <c r="G891" s="123"/>
      <c r="H891" s="124"/>
      <c r="I891" s="124"/>
    </row>
    <row r="892" spans="1:9" ht="13.5" customHeight="1" x14ac:dyDescent="0.25">
      <c r="A892" s="121" t="s">
        <v>326</v>
      </c>
      <c r="B892" s="122" t="s">
        <v>327</v>
      </c>
      <c r="C892" s="121" t="s">
        <v>2</v>
      </c>
      <c r="D892" s="27"/>
      <c r="E892" s="123"/>
      <c r="F892" s="123"/>
      <c r="G892" s="123"/>
      <c r="H892" s="124"/>
      <c r="I892" s="124"/>
    </row>
    <row r="893" spans="1:9" ht="13.5" customHeight="1" x14ac:dyDescent="0.25">
      <c r="A893" s="121" t="s">
        <v>304</v>
      </c>
      <c r="B893" s="122" t="s">
        <v>305</v>
      </c>
      <c r="C893" s="121" t="s">
        <v>2</v>
      </c>
      <c r="D893" s="27"/>
      <c r="E893" s="123"/>
      <c r="F893" s="123"/>
      <c r="G893" s="123"/>
      <c r="H893" s="124">
        <v>0</v>
      </c>
      <c r="I893" s="124">
        <v>0</v>
      </c>
    </row>
    <row r="894" spans="1:9" ht="13.5" customHeight="1" x14ac:dyDescent="0.25">
      <c r="A894" s="121" t="s">
        <v>715</v>
      </c>
      <c r="B894" s="122" t="s">
        <v>716</v>
      </c>
      <c r="C894" s="121" t="s">
        <v>2</v>
      </c>
      <c r="D894" s="27"/>
      <c r="E894" s="123"/>
      <c r="F894" s="123"/>
      <c r="G894" s="123"/>
      <c r="H894" s="124">
        <v>34.317</v>
      </c>
      <c r="I894" s="124">
        <v>4.4445999999999999E-2</v>
      </c>
    </row>
    <row r="895" spans="1:9" ht="13.5" customHeight="1" x14ac:dyDescent="0.25">
      <c r="A895" s="121" t="s">
        <v>2958</v>
      </c>
      <c r="B895" s="122" t="s">
        <v>2959</v>
      </c>
      <c r="C895" s="121" t="s">
        <v>2</v>
      </c>
      <c r="D895" s="27"/>
      <c r="E895" s="123"/>
      <c r="F895" s="123"/>
      <c r="G895" s="123"/>
      <c r="H895" s="124">
        <v>0</v>
      </c>
      <c r="I895" s="124">
        <v>0</v>
      </c>
    </row>
    <row r="896" spans="1:9" ht="13.5" customHeight="1" x14ac:dyDescent="0.25">
      <c r="A896" s="121" t="s">
        <v>1321</v>
      </c>
      <c r="B896" s="122" t="s">
        <v>1322</v>
      </c>
      <c r="C896" s="121" t="s">
        <v>2</v>
      </c>
      <c r="D896" s="27"/>
      <c r="E896" s="123"/>
      <c r="F896" s="123"/>
      <c r="G896" s="123"/>
      <c r="H896" s="124">
        <v>0</v>
      </c>
      <c r="I896" s="124">
        <v>0</v>
      </c>
    </row>
    <row r="897" spans="1:9" ht="13.5" customHeight="1" x14ac:dyDescent="0.25">
      <c r="A897" s="121" t="s">
        <v>797</v>
      </c>
      <c r="B897" s="122" t="s">
        <v>798</v>
      </c>
      <c r="C897" s="121" t="s">
        <v>2</v>
      </c>
      <c r="D897" s="27"/>
      <c r="E897" s="123"/>
      <c r="F897" s="123"/>
      <c r="G897" s="123"/>
      <c r="H897" s="124">
        <v>25.145</v>
      </c>
      <c r="I897" s="124">
        <v>3.0929999999999998E-3</v>
      </c>
    </row>
    <row r="898" spans="1:9" ht="13.5" customHeight="1" x14ac:dyDescent="0.25">
      <c r="A898" s="121" t="s">
        <v>813</v>
      </c>
      <c r="B898" s="122" t="s">
        <v>814</v>
      </c>
      <c r="C898" s="121" t="s">
        <v>2</v>
      </c>
      <c r="D898" s="27"/>
      <c r="E898" s="123"/>
      <c r="F898" s="123"/>
      <c r="G898" s="123"/>
      <c r="H898" s="124">
        <v>0.81599999999999995</v>
      </c>
      <c r="I898" s="124">
        <v>1.5900000000000001E-3</v>
      </c>
    </row>
    <row r="899" spans="1:9" ht="13.5" customHeight="1" x14ac:dyDescent="0.25">
      <c r="A899" s="121" t="s">
        <v>1461</v>
      </c>
      <c r="B899" s="122" t="s">
        <v>1462</v>
      </c>
      <c r="C899" s="121" t="s">
        <v>2</v>
      </c>
      <c r="D899" s="27"/>
      <c r="E899" s="123"/>
      <c r="F899" s="123"/>
      <c r="G899" s="123"/>
      <c r="H899" s="124">
        <v>0.94499999999999995</v>
      </c>
      <c r="I899" s="124">
        <v>8.8199999999999997E-4</v>
      </c>
    </row>
    <row r="900" spans="1:9" ht="13.5" customHeight="1" x14ac:dyDescent="0.25">
      <c r="A900" s="121" t="s">
        <v>693</v>
      </c>
      <c r="B900" s="122" t="s">
        <v>694</v>
      </c>
      <c r="C900" s="121" t="s">
        <v>2</v>
      </c>
      <c r="D900" s="27"/>
      <c r="E900" s="123"/>
      <c r="F900" s="123"/>
      <c r="G900" s="123"/>
      <c r="H900" s="124">
        <v>0.14499999999999999</v>
      </c>
      <c r="I900" s="124">
        <v>5.6300000000000002E-4</v>
      </c>
    </row>
    <row r="901" spans="1:9" ht="13.5" customHeight="1" x14ac:dyDescent="0.25">
      <c r="A901" s="121" t="s">
        <v>1141</v>
      </c>
      <c r="B901" s="122" t="s">
        <v>1142</v>
      </c>
      <c r="C901" s="121" t="s">
        <v>2</v>
      </c>
      <c r="D901" s="27"/>
      <c r="E901" s="123"/>
      <c r="F901" s="123"/>
      <c r="G901" s="123"/>
      <c r="H901" s="124">
        <v>34.353000000000002</v>
      </c>
      <c r="I901" s="124">
        <v>3.5545E-2</v>
      </c>
    </row>
    <row r="902" spans="1:9" ht="13.5" customHeight="1" x14ac:dyDescent="0.25">
      <c r="A902" s="121" t="s">
        <v>1982</v>
      </c>
      <c r="B902" s="122" t="s">
        <v>1983</v>
      </c>
      <c r="C902" s="121" t="s">
        <v>2</v>
      </c>
      <c r="D902" s="27"/>
      <c r="E902" s="123"/>
      <c r="F902" s="123"/>
      <c r="G902" s="123"/>
      <c r="H902" s="124"/>
      <c r="I902" s="124"/>
    </row>
    <row r="903" spans="1:9" ht="13.5" customHeight="1" x14ac:dyDescent="0.25">
      <c r="A903" s="121" t="s">
        <v>572</v>
      </c>
      <c r="B903" s="122" t="s">
        <v>573</v>
      </c>
      <c r="C903" s="121" t="s">
        <v>2</v>
      </c>
      <c r="D903" s="27"/>
      <c r="E903" s="123"/>
      <c r="F903" s="123"/>
      <c r="G903" s="123"/>
      <c r="H903" s="124">
        <v>51.284999999999997</v>
      </c>
      <c r="I903" s="124">
        <v>4.7091000000000001E-2</v>
      </c>
    </row>
    <row r="904" spans="1:9" ht="13.5" customHeight="1" x14ac:dyDescent="0.25">
      <c r="A904" s="121" t="s">
        <v>344</v>
      </c>
      <c r="B904" s="122" t="s">
        <v>345</v>
      </c>
      <c r="C904" s="121" t="s">
        <v>2</v>
      </c>
      <c r="D904" s="27"/>
      <c r="E904" s="123"/>
      <c r="F904" s="123"/>
      <c r="G904" s="123"/>
      <c r="H904" s="124"/>
      <c r="I904" s="124"/>
    </row>
    <row r="905" spans="1:9" ht="13.5" customHeight="1" x14ac:dyDescent="0.25">
      <c r="A905" s="121" t="s">
        <v>1447</v>
      </c>
      <c r="B905" s="122" t="s">
        <v>1448</v>
      </c>
      <c r="C905" s="121" t="s">
        <v>2</v>
      </c>
      <c r="D905" s="27"/>
      <c r="E905" s="123"/>
      <c r="F905" s="123"/>
      <c r="G905" s="123"/>
      <c r="H905" s="124">
        <v>6.54</v>
      </c>
      <c r="I905" s="124">
        <v>2.9786E-2</v>
      </c>
    </row>
    <row r="906" spans="1:9" ht="13.5" customHeight="1" x14ac:dyDescent="0.25">
      <c r="A906" s="121" t="s">
        <v>1059</v>
      </c>
      <c r="B906" s="122" t="s">
        <v>1060</v>
      </c>
      <c r="C906" s="121" t="s">
        <v>2</v>
      </c>
      <c r="D906" s="27"/>
      <c r="E906" s="123"/>
      <c r="F906" s="123"/>
      <c r="G906" s="123"/>
      <c r="H906" s="124">
        <v>4.2140000000000004</v>
      </c>
      <c r="I906" s="124">
        <v>1.0366999999999999E-2</v>
      </c>
    </row>
    <row r="907" spans="1:9" ht="13.5" customHeight="1" x14ac:dyDescent="0.25">
      <c r="A907" s="121" t="s">
        <v>570</v>
      </c>
      <c r="B907" s="122" t="s">
        <v>571</v>
      </c>
      <c r="C907" s="121" t="s">
        <v>2</v>
      </c>
      <c r="D907" s="27"/>
      <c r="E907" s="123"/>
      <c r="F907" s="123"/>
      <c r="G907" s="123"/>
      <c r="H907" s="124">
        <v>25.08</v>
      </c>
      <c r="I907" s="124">
        <v>2.7015999999999998E-2</v>
      </c>
    </row>
    <row r="908" spans="1:9" ht="13.5" customHeight="1" x14ac:dyDescent="0.25">
      <c r="A908" s="121" t="s">
        <v>1597</v>
      </c>
      <c r="B908" s="122" t="s">
        <v>1598</v>
      </c>
      <c r="C908" s="121" t="s">
        <v>2</v>
      </c>
      <c r="D908" s="27"/>
      <c r="E908" s="123"/>
      <c r="F908" s="123"/>
      <c r="G908" s="123"/>
      <c r="H908" s="124">
        <v>0.3</v>
      </c>
      <c r="I908" s="124">
        <v>2.0820000000000001E-3</v>
      </c>
    </row>
    <row r="909" spans="1:9" ht="13.5" customHeight="1" x14ac:dyDescent="0.25">
      <c r="A909" s="121" t="s">
        <v>853</v>
      </c>
      <c r="B909" s="122" t="s">
        <v>854</v>
      </c>
      <c r="C909" s="121" t="s">
        <v>2</v>
      </c>
      <c r="D909" s="27"/>
      <c r="E909" s="123"/>
      <c r="F909" s="123"/>
      <c r="G909" s="123"/>
      <c r="H909" s="124">
        <v>0.36</v>
      </c>
      <c r="I909" s="124">
        <v>6.2750000000000002E-3</v>
      </c>
    </row>
    <row r="910" spans="1:9" ht="13.5" customHeight="1" x14ac:dyDescent="0.25">
      <c r="A910" s="121" t="s">
        <v>2960</v>
      </c>
      <c r="B910" s="122" t="s">
        <v>2961</v>
      </c>
      <c r="C910" s="121" t="s">
        <v>2</v>
      </c>
      <c r="D910" s="27"/>
      <c r="E910" s="123"/>
      <c r="F910" s="123"/>
      <c r="G910" s="123"/>
      <c r="H910" s="124"/>
      <c r="I910" s="124"/>
    </row>
    <row r="911" spans="1:9" ht="13.5" customHeight="1" x14ac:dyDescent="0.25">
      <c r="A911" s="121" t="s">
        <v>881</v>
      </c>
      <c r="B911" s="122" t="s">
        <v>882</v>
      </c>
      <c r="C911" s="121" t="s">
        <v>2</v>
      </c>
      <c r="D911" s="27"/>
      <c r="E911" s="123"/>
      <c r="F911" s="123"/>
      <c r="G911" s="123"/>
      <c r="H911" s="124">
        <v>43.311</v>
      </c>
      <c r="I911" s="124">
        <v>3.8391000000000002E-2</v>
      </c>
    </row>
    <row r="912" spans="1:9" ht="13.5" customHeight="1" x14ac:dyDescent="0.25">
      <c r="A912" s="121" t="s">
        <v>895</v>
      </c>
      <c r="B912" s="122" t="s">
        <v>896</v>
      </c>
      <c r="C912" s="121" t="s">
        <v>2</v>
      </c>
      <c r="D912" s="27"/>
      <c r="E912" s="123"/>
      <c r="F912" s="123"/>
      <c r="G912" s="123"/>
      <c r="H912" s="124">
        <v>0</v>
      </c>
      <c r="I912" s="124">
        <v>0</v>
      </c>
    </row>
    <row r="913" spans="1:9" ht="13.5" customHeight="1" x14ac:dyDescent="0.25">
      <c r="A913" s="121" t="s">
        <v>1277</v>
      </c>
      <c r="B913" s="122" t="s">
        <v>1278</v>
      </c>
      <c r="C913" s="121" t="s">
        <v>2</v>
      </c>
      <c r="D913" s="27"/>
      <c r="E913" s="123"/>
      <c r="F913" s="123"/>
      <c r="G913" s="123"/>
      <c r="H913" s="124">
        <v>41.648000000000003</v>
      </c>
      <c r="I913" s="124">
        <v>4.1126000000000003E-2</v>
      </c>
    </row>
    <row r="914" spans="1:9" ht="13.5" customHeight="1" x14ac:dyDescent="0.25">
      <c r="A914" s="121" t="s">
        <v>616</v>
      </c>
      <c r="B914" s="122" t="s">
        <v>617</v>
      </c>
      <c r="C914" s="121" t="s">
        <v>2</v>
      </c>
      <c r="D914" s="27"/>
      <c r="E914" s="123"/>
      <c r="F914" s="123"/>
      <c r="G914" s="123"/>
      <c r="H914" s="124"/>
      <c r="I914" s="124"/>
    </row>
    <row r="915" spans="1:9" ht="13.5" customHeight="1" x14ac:dyDescent="0.25">
      <c r="A915" s="121" t="s">
        <v>520</v>
      </c>
      <c r="B915" s="122" t="s">
        <v>521</v>
      </c>
      <c r="C915" s="121" t="s">
        <v>2</v>
      </c>
      <c r="D915" s="27"/>
      <c r="E915" s="123"/>
      <c r="F915" s="123"/>
      <c r="G915" s="123"/>
      <c r="H915" s="124"/>
      <c r="I915" s="124"/>
    </row>
    <row r="916" spans="1:9" ht="13.5" customHeight="1" x14ac:dyDescent="0.25">
      <c r="A916" s="121" t="s">
        <v>2010</v>
      </c>
      <c r="B916" s="122" t="s">
        <v>2011</v>
      </c>
      <c r="C916" s="121" t="s">
        <v>2</v>
      </c>
      <c r="D916" s="27"/>
      <c r="E916" s="123"/>
      <c r="F916" s="123"/>
      <c r="G916" s="123"/>
      <c r="H916" s="124"/>
      <c r="I916" s="124"/>
    </row>
    <row r="917" spans="1:9" ht="13.5" customHeight="1" x14ac:dyDescent="0.25">
      <c r="A917" s="121" t="s">
        <v>574</v>
      </c>
      <c r="B917" s="122" t="s">
        <v>575</v>
      </c>
      <c r="C917" s="121" t="s">
        <v>2</v>
      </c>
      <c r="D917" s="27"/>
      <c r="E917" s="123"/>
      <c r="F917" s="123"/>
      <c r="G917" s="123"/>
      <c r="H917" s="124"/>
      <c r="I917" s="124"/>
    </row>
    <row r="918" spans="1:9" ht="13.5" customHeight="1" x14ac:dyDescent="0.25">
      <c r="A918" s="121" t="s">
        <v>2962</v>
      </c>
      <c r="B918" s="122" t="s">
        <v>2963</v>
      </c>
      <c r="C918" s="121" t="s">
        <v>2</v>
      </c>
      <c r="D918" s="27"/>
      <c r="E918" s="123"/>
      <c r="F918" s="123"/>
      <c r="G918" s="123"/>
      <c r="H918" s="124">
        <v>1.8140000000000001</v>
      </c>
      <c r="I918" s="124">
        <v>1.6479999999999999E-3</v>
      </c>
    </row>
    <row r="919" spans="1:9" ht="13.5" customHeight="1" x14ac:dyDescent="0.25">
      <c r="A919" s="121" t="s">
        <v>439</v>
      </c>
      <c r="B919" s="122" t="s">
        <v>440</v>
      </c>
      <c r="C919" s="121" t="s">
        <v>2</v>
      </c>
      <c r="D919" s="27"/>
      <c r="E919" s="123"/>
      <c r="F919" s="123"/>
      <c r="G919" s="123"/>
      <c r="H919" s="124"/>
      <c r="I919" s="124"/>
    </row>
    <row r="920" spans="1:9" ht="13.5" customHeight="1" x14ac:dyDescent="0.25">
      <c r="A920" s="121" t="s">
        <v>2964</v>
      </c>
      <c r="B920" s="122" t="s">
        <v>2965</v>
      </c>
      <c r="C920" s="121" t="s">
        <v>1603</v>
      </c>
      <c r="D920" s="27"/>
      <c r="E920" s="123"/>
      <c r="F920" s="123"/>
      <c r="G920" s="123"/>
      <c r="H920" s="124">
        <v>6.1779999999999999</v>
      </c>
      <c r="I920" s="124">
        <v>2.5319999999999999E-2</v>
      </c>
    </row>
    <row r="921" spans="1:9" ht="13.5" customHeight="1" x14ac:dyDescent="0.25">
      <c r="A921" s="121" t="s">
        <v>1692</v>
      </c>
      <c r="B921" s="122" t="s">
        <v>1693</v>
      </c>
      <c r="C921" s="121" t="s">
        <v>2</v>
      </c>
      <c r="D921" s="27"/>
      <c r="E921" s="123"/>
      <c r="F921" s="123"/>
      <c r="G921" s="123"/>
      <c r="H921" s="124">
        <v>1.3740000000000001</v>
      </c>
      <c r="I921" s="124">
        <v>2.0539999999999998E-3</v>
      </c>
    </row>
    <row r="922" spans="1:9" ht="13.5" customHeight="1" x14ac:dyDescent="0.25">
      <c r="A922" s="121" t="s">
        <v>703</v>
      </c>
      <c r="B922" s="122" t="s">
        <v>704</v>
      </c>
      <c r="C922" s="121" t="s">
        <v>2</v>
      </c>
      <c r="D922" s="27"/>
      <c r="E922" s="123"/>
      <c r="F922" s="123"/>
      <c r="G922" s="123"/>
      <c r="H922" s="124">
        <v>0</v>
      </c>
      <c r="I922" s="124">
        <v>0</v>
      </c>
    </row>
    <row r="923" spans="1:9" ht="13.5" customHeight="1" x14ac:dyDescent="0.25">
      <c r="A923" s="121" t="s">
        <v>1471</v>
      </c>
      <c r="B923" s="122" t="s">
        <v>1472</v>
      </c>
      <c r="C923" s="121" t="s">
        <v>2</v>
      </c>
      <c r="D923" s="27"/>
      <c r="E923" s="123"/>
      <c r="F923" s="123"/>
      <c r="G923" s="123"/>
      <c r="H923" s="124">
        <v>0</v>
      </c>
      <c r="I923" s="124">
        <v>0</v>
      </c>
    </row>
    <row r="924" spans="1:9" ht="13.5" customHeight="1" x14ac:dyDescent="0.25">
      <c r="A924" s="121" t="s">
        <v>2966</v>
      </c>
      <c r="B924" s="122" t="s">
        <v>2801</v>
      </c>
      <c r="C924" s="121" t="s">
        <v>1603</v>
      </c>
      <c r="D924" s="27"/>
      <c r="E924" s="123"/>
      <c r="F924" s="123"/>
      <c r="G924" s="123"/>
      <c r="H924" s="124">
        <v>1.5680000000000001</v>
      </c>
      <c r="I924" s="124">
        <v>4.4720000000000003E-3</v>
      </c>
    </row>
    <row r="925" spans="1:9" ht="13.5" customHeight="1" x14ac:dyDescent="0.25">
      <c r="A925" s="121" t="s">
        <v>2967</v>
      </c>
      <c r="B925" s="122" t="s">
        <v>2968</v>
      </c>
      <c r="C925" s="121" t="s">
        <v>2</v>
      </c>
      <c r="D925" s="27"/>
      <c r="E925" s="123"/>
      <c r="F925" s="123"/>
      <c r="G925" s="123"/>
      <c r="H925" s="124">
        <v>2.5329999999999999</v>
      </c>
      <c r="I925" s="124">
        <v>8.9529999999999992E-3</v>
      </c>
    </row>
    <row r="926" spans="1:9" ht="13.5" customHeight="1" x14ac:dyDescent="0.25">
      <c r="A926" s="121" t="s">
        <v>505</v>
      </c>
      <c r="B926" s="122" t="s">
        <v>498</v>
      </c>
      <c r="C926" s="121" t="s">
        <v>2</v>
      </c>
      <c r="D926" s="27"/>
      <c r="E926" s="123"/>
      <c r="F926" s="123"/>
      <c r="G926" s="123"/>
      <c r="H926" s="124">
        <v>1.4999999999999999E-2</v>
      </c>
      <c r="I926" s="124">
        <v>5.6800000000000004E-4</v>
      </c>
    </row>
    <row r="927" spans="1:9" ht="13.5" customHeight="1" x14ac:dyDescent="0.25">
      <c r="A927" s="121" t="s">
        <v>690</v>
      </c>
      <c r="B927" s="122" t="s">
        <v>689</v>
      </c>
      <c r="C927" s="121" t="s">
        <v>2</v>
      </c>
      <c r="D927" s="27"/>
      <c r="E927" s="123"/>
      <c r="F927" s="123"/>
      <c r="G927" s="123"/>
      <c r="H927" s="124">
        <v>2.867</v>
      </c>
      <c r="I927" s="124">
        <v>6.1702E-2</v>
      </c>
    </row>
    <row r="928" spans="1:9" ht="13.5" customHeight="1" x14ac:dyDescent="0.25">
      <c r="A928" s="121" t="s">
        <v>668</v>
      </c>
      <c r="B928" s="122" t="s">
        <v>669</v>
      </c>
      <c r="C928" s="121" t="s">
        <v>2</v>
      </c>
      <c r="D928" s="27"/>
      <c r="E928" s="123"/>
      <c r="F928" s="123"/>
      <c r="G928" s="123"/>
      <c r="H928" s="124"/>
      <c r="I928" s="124"/>
    </row>
    <row r="929" spans="1:9" ht="13.5" customHeight="1" x14ac:dyDescent="0.25">
      <c r="A929" s="121" t="s">
        <v>2969</v>
      </c>
      <c r="B929" s="122" t="s">
        <v>2970</v>
      </c>
      <c r="C929" s="121" t="s">
        <v>2</v>
      </c>
      <c r="D929" s="27"/>
      <c r="E929" s="123"/>
      <c r="F929" s="123"/>
      <c r="G929" s="123"/>
      <c r="H929" s="124"/>
      <c r="I929" s="124"/>
    </row>
    <row r="930" spans="1:9" ht="13.5" customHeight="1" x14ac:dyDescent="0.25">
      <c r="A930" s="121" t="s">
        <v>1652</v>
      </c>
      <c r="B930" s="122" t="s">
        <v>1653</v>
      </c>
      <c r="C930" s="121" t="s">
        <v>1603</v>
      </c>
      <c r="D930" s="27"/>
      <c r="E930" s="123"/>
      <c r="F930" s="123"/>
      <c r="G930" s="123"/>
      <c r="H930" s="124"/>
      <c r="I930" s="124"/>
    </row>
    <row r="931" spans="1:9" ht="13.5" customHeight="1" x14ac:dyDescent="0.25">
      <c r="A931" s="121" t="s">
        <v>1380</v>
      </c>
      <c r="B931" s="122" t="s">
        <v>1381</v>
      </c>
      <c r="C931" s="121" t="s">
        <v>2</v>
      </c>
      <c r="D931" s="27"/>
      <c r="E931" s="123"/>
      <c r="F931" s="123"/>
      <c r="G931" s="123"/>
      <c r="H931" s="124">
        <v>0</v>
      </c>
      <c r="I931" s="124">
        <v>0</v>
      </c>
    </row>
    <row r="932" spans="1:9" ht="13.5" customHeight="1" x14ac:dyDescent="0.25">
      <c r="A932" s="121" t="s">
        <v>2282</v>
      </c>
      <c r="B932" s="122" t="s">
        <v>2283</v>
      </c>
      <c r="C932" s="121" t="s">
        <v>2</v>
      </c>
      <c r="D932" s="27"/>
      <c r="E932" s="123"/>
      <c r="F932" s="123"/>
      <c r="G932" s="123"/>
      <c r="H932" s="124"/>
      <c r="I932" s="124"/>
    </row>
    <row r="933" spans="1:9" ht="13.5" customHeight="1" x14ac:dyDescent="0.25">
      <c r="A933" s="121" t="s">
        <v>815</v>
      </c>
      <c r="B933" s="122" t="s">
        <v>816</v>
      </c>
      <c r="C933" s="121" t="s">
        <v>2</v>
      </c>
      <c r="D933" s="27"/>
      <c r="E933" s="123"/>
      <c r="F933" s="123"/>
      <c r="G933" s="123"/>
      <c r="H933" s="124">
        <v>10.24</v>
      </c>
      <c r="I933" s="124">
        <v>1.7299999999999999E-2</v>
      </c>
    </row>
    <row r="934" spans="1:9" ht="13.5" customHeight="1" x14ac:dyDescent="0.25">
      <c r="A934" s="121" t="s">
        <v>31</v>
      </c>
      <c r="B934" s="122" t="s">
        <v>32</v>
      </c>
      <c r="C934" s="121" t="s">
        <v>2</v>
      </c>
      <c r="D934" s="27"/>
      <c r="E934" s="123"/>
      <c r="F934" s="123"/>
      <c r="G934" s="123"/>
      <c r="H934" s="124">
        <v>0.12</v>
      </c>
      <c r="I934" s="124">
        <v>1.1527000000000001E-2</v>
      </c>
    </row>
    <row r="935" spans="1:9" ht="13.5" customHeight="1" x14ac:dyDescent="0.25">
      <c r="A935" s="121" t="s">
        <v>2971</v>
      </c>
      <c r="B935" s="122" t="s">
        <v>2972</v>
      </c>
      <c r="C935" s="121" t="s">
        <v>2</v>
      </c>
      <c r="D935" s="27"/>
      <c r="E935" s="123"/>
      <c r="F935" s="123"/>
      <c r="G935" s="123"/>
      <c r="H935" s="124">
        <v>0</v>
      </c>
      <c r="I935" s="124">
        <v>0</v>
      </c>
    </row>
    <row r="936" spans="1:9" ht="13.5" customHeight="1" x14ac:dyDescent="0.25">
      <c r="A936" s="121" t="s">
        <v>684</v>
      </c>
      <c r="B936" s="122" t="s">
        <v>685</v>
      </c>
      <c r="C936" s="121" t="s">
        <v>2</v>
      </c>
      <c r="D936" s="27"/>
      <c r="E936" s="123"/>
      <c r="F936" s="123"/>
      <c r="G936" s="123"/>
      <c r="H936" s="124">
        <v>12.5</v>
      </c>
      <c r="I936" s="124">
        <v>3.4157E-2</v>
      </c>
    </row>
    <row r="937" spans="1:9" ht="13.5" customHeight="1" x14ac:dyDescent="0.25">
      <c r="A937" s="121" t="s">
        <v>1694</v>
      </c>
      <c r="B937" s="122" t="s">
        <v>1695</v>
      </c>
      <c r="C937" s="121" t="s">
        <v>2</v>
      </c>
      <c r="D937" s="27"/>
      <c r="E937" s="123"/>
      <c r="F937" s="123"/>
      <c r="G937" s="123"/>
      <c r="H937" s="124">
        <v>40.746000000000002</v>
      </c>
      <c r="I937" s="124">
        <v>2.2984000000000001E-2</v>
      </c>
    </row>
    <row r="938" spans="1:9" ht="13.5" customHeight="1" x14ac:dyDescent="0.25">
      <c r="A938" s="121" t="s">
        <v>863</v>
      </c>
      <c r="B938" s="122" t="s">
        <v>864</v>
      </c>
      <c r="C938" s="121" t="s">
        <v>2</v>
      </c>
      <c r="D938" s="27"/>
      <c r="E938" s="123"/>
      <c r="F938" s="123"/>
      <c r="G938" s="123"/>
      <c r="H938" s="124">
        <v>0</v>
      </c>
      <c r="I938" s="124">
        <v>0</v>
      </c>
    </row>
    <row r="939" spans="1:9" ht="13.5" customHeight="1" x14ac:dyDescent="0.25">
      <c r="A939" s="121" t="s">
        <v>1529</v>
      </c>
      <c r="B939" s="122" t="s">
        <v>1530</v>
      </c>
      <c r="C939" s="121" t="s">
        <v>2</v>
      </c>
      <c r="D939" s="27"/>
      <c r="E939" s="123"/>
      <c r="F939" s="123"/>
      <c r="G939" s="123"/>
      <c r="H939" s="124"/>
      <c r="I939" s="124"/>
    </row>
    <row r="940" spans="1:9" ht="13.5" customHeight="1" x14ac:dyDescent="0.25">
      <c r="A940" s="121" t="s">
        <v>648</v>
      </c>
      <c r="B940" s="122" t="s">
        <v>649</v>
      </c>
      <c r="C940" s="121" t="s">
        <v>2</v>
      </c>
      <c r="D940" s="27"/>
      <c r="E940" s="123"/>
      <c r="F940" s="123"/>
      <c r="G940" s="123"/>
      <c r="H940" s="124"/>
      <c r="I940" s="124"/>
    </row>
    <row r="941" spans="1:9" ht="13.5" customHeight="1" x14ac:dyDescent="0.25">
      <c r="A941" s="121" t="s">
        <v>1179</v>
      </c>
      <c r="B941" s="122" t="s">
        <v>1180</v>
      </c>
      <c r="C941" s="121" t="s">
        <v>2</v>
      </c>
      <c r="D941" s="27"/>
      <c r="E941" s="123"/>
      <c r="F941" s="123"/>
      <c r="G941" s="123"/>
      <c r="H941" s="124">
        <v>5.4119999999999999</v>
      </c>
      <c r="I941" s="124">
        <v>4.3625999999999998E-2</v>
      </c>
    </row>
    <row r="942" spans="1:9" ht="13.5" customHeight="1" x14ac:dyDescent="0.25">
      <c r="A942" s="121" t="s">
        <v>1370</v>
      </c>
      <c r="B942" s="122" t="s">
        <v>1371</v>
      </c>
      <c r="C942" s="121" t="s">
        <v>2</v>
      </c>
      <c r="D942" s="27"/>
      <c r="E942" s="123"/>
      <c r="F942" s="123"/>
      <c r="G942" s="123"/>
      <c r="H942" s="124"/>
      <c r="I942" s="124"/>
    </row>
    <row r="943" spans="1:9" ht="13.5" customHeight="1" x14ac:dyDescent="0.25">
      <c r="A943" s="121" t="s">
        <v>1021</v>
      </c>
      <c r="B943" s="122" t="s">
        <v>1022</v>
      </c>
      <c r="C943" s="121" t="s">
        <v>2</v>
      </c>
      <c r="D943" s="27"/>
      <c r="E943" s="123"/>
      <c r="F943" s="123"/>
      <c r="G943" s="123"/>
      <c r="H943" s="124">
        <v>63.006</v>
      </c>
      <c r="I943" s="124">
        <v>0.441027</v>
      </c>
    </row>
    <row r="944" spans="1:9" ht="13.5" customHeight="1" x14ac:dyDescent="0.25">
      <c r="A944" s="121" t="s">
        <v>1577</v>
      </c>
      <c r="B944" s="122" t="s">
        <v>1578</v>
      </c>
      <c r="C944" s="121" t="s">
        <v>2</v>
      </c>
      <c r="D944" s="27"/>
      <c r="E944" s="123"/>
      <c r="F944" s="123"/>
      <c r="G944" s="123"/>
      <c r="H944" s="124"/>
      <c r="I944" s="124"/>
    </row>
    <row r="945" spans="1:9" ht="13.5" customHeight="1" x14ac:dyDescent="0.25">
      <c r="A945" s="121" t="s">
        <v>23</v>
      </c>
      <c r="B945" s="122" t="s">
        <v>24</v>
      </c>
      <c r="C945" s="121" t="s">
        <v>2</v>
      </c>
      <c r="D945" s="27"/>
      <c r="E945" s="123"/>
      <c r="F945" s="123"/>
      <c r="G945" s="123"/>
      <c r="H945" s="124">
        <v>57.606000000000002</v>
      </c>
      <c r="I945" s="124">
        <v>0.54922300000000002</v>
      </c>
    </row>
    <row r="946" spans="1:9" ht="13.5" customHeight="1" x14ac:dyDescent="0.25">
      <c r="A946" s="121" t="s">
        <v>791</v>
      </c>
      <c r="B946" s="122" t="s">
        <v>792</v>
      </c>
      <c r="C946" s="121" t="s">
        <v>2</v>
      </c>
      <c r="D946" s="27"/>
      <c r="E946" s="123"/>
      <c r="F946" s="123"/>
      <c r="G946" s="123"/>
      <c r="H946" s="124">
        <v>0</v>
      </c>
      <c r="I946" s="124">
        <v>0</v>
      </c>
    </row>
    <row r="947" spans="1:9" ht="13.5" customHeight="1" x14ac:dyDescent="0.25">
      <c r="A947" s="121" t="s">
        <v>17</v>
      </c>
      <c r="B947" s="122" t="s">
        <v>18</v>
      </c>
      <c r="C947" s="121" t="s">
        <v>2</v>
      </c>
      <c r="D947" s="27"/>
      <c r="E947" s="123"/>
      <c r="F947" s="123"/>
      <c r="G947" s="123"/>
      <c r="H947" s="124">
        <v>607.12800000000004</v>
      </c>
      <c r="I947" s="124">
        <v>1.8003530000000001</v>
      </c>
    </row>
    <row r="948" spans="1:9" ht="13.5" customHeight="1" x14ac:dyDescent="0.25">
      <c r="A948" s="121" t="s">
        <v>1360</v>
      </c>
      <c r="B948" s="122" t="s">
        <v>1361</v>
      </c>
      <c r="C948" s="121" t="s">
        <v>2</v>
      </c>
      <c r="D948" s="27"/>
      <c r="E948" s="123"/>
      <c r="F948" s="123"/>
      <c r="G948" s="123"/>
      <c r="H948" s="124">
        <v>2.2200000000000002</v>
      </c>
      <c r="I948" s="124">
        <v>9.6279999999999994E-3</v>
      </c>
    </row>
    <row r="949" spans="1:9" ht="13.5" customHeight="1" x14ac:dyDescent="0.25">
      <c r="A949" s="121" t="s">
        <v>2973</v>
      </c>
      <c r="B949" s="122" t="s">
        <v>2974</v>
      </c>
      <c r="C949" s="121" t="s">
        <v>2</v>
      </c>
      <c r="D949" s="27"/>
      <c r="E949" s="123"/>
      <c r="F949" s="123"/>
      <c r="G949" s="123"/>
      <c r="H949" s="124"/>
      <c r="I949" s="124"/>
    </row>
    <row r="950" spans="1:9" ht="13.5" customHeight="1" x14ac:dyDescent="0.25">
      <c r="A950" s="121" t="s">
        <v>2226</v>
      </c>
      <c r="B950" s="122" t="s">
        <v>2227</v>
      </c>
      <c r="C950" s="121" t="s">
        <v>2</v>
      </c>
      <c r="D950" s="27"/>
      <c r="E950" s="123"/>
      <c r="F950" s="123"/>
      <c r="G950" s="123"/>
      <c r="H950" s="124"/>
      <c r="I950" s="124"/>
    </row>
    <row r="951" spans="1:9" ht="13.5" customHeight="1" x14ac:dyDescent="0.25">
      <c r="A951" s="121" t="s">
        <v>2975</v>
      </c>
      <c r="B951" s="122" t="s">
        <v>2976</v>
      </c>
      <c r="C951" s="121" t="s">
        <v>2</v>
      </c>
      <c r="D951" s="27"/>
      <c r="E951" s="123"/>
      <c r="F951" s="123"/>
      <c r="G951" s="123"/>
      <c r="H951" s="124">
        <v>0</v>
      </c>
      <c r="I951" s="124">
        <v>0</v>
      </c>
    </row>
    <row r="952" spans="1:9" ht="13.5" customHeight="1" x14ac:dyDescent="0.25">
      <c r="A952" s="121" t="s">
        <v>397</v>
      </c>
      <c r="B952" s="122" t="s">
        <v>398</v>
      </c>
      <c r="C952" s="121" t="s">
        <v>2</v>
      </c>
      <c r="D952" s="27"/>
      <c r="E952" s="123"/>
      <c r="F952" s="123"/>
      <c r="G952" s="123"/>
      <c r="H952" s="124">
        <v>0</v>
      </c>
      <c r="I952" s="124">
        <v>0</v>
      </c>
    </row>
    <row r="953" spans="1:9" ht="13.5" customHeight="1" x14ac:dyDescent="0.25">
      <c r="A953" s="121" t="s">
        <v>2977</v>
      </c>
      <c r="B953" s="122" t="s">
        <v>2978</v>
      </c>
      <c r="C953" s="121" t="s">
        <v>2</v>
      </c>
      <c r="D953" s="27"/>
      <c r="E953" s="123"/>
      <c r="F953" s="123"/>
      <c r="G953" s="123"/>
      <c r="H953" s="124">
        <v>0.10199999999999999</v>
      </c>
      <c r="I953" s="124">
        <v>1.779E-3</v>
      </c>
    </row>
    <row r="954" spans="1:9" ht="13.5" customHeight="1" x14ac:dyDescent="0.25">
      <c r="A954" s="121" t="s">
        <v>1758</v>
      </c>
      <c r="B954" s="122" t="s">
        <v>1759</v>
      </c>
      <c r="C954" s="121" t="s">
        <v>2</v>
      </c>
      <c r="D954" s="27"/>
      <c r="E954" s="123"/>
      <c r="F954" s="123"/>
      <c r="G954" s="123"/>
      <c r="H954" s="124">
        <v>0.156</v>
      </c>
      <c r="I954" s="124">
        <v>8.8999999999999995E-4</v>
      </c>
    </row>
    <row r="955" spans="1:9" ht="13.5" customHeight="1" x14ac:dyDescent="0.25">
      <c r="A955" s="121" t="s">
        <v>588</v>
      </c>
      <c r="B955" s="122" t="s">
        <v>589</v>
      </c>
      <c r="C955" s="121" t="s">
        <v>2</v>
      </c>
      <c r="D955" s="27"/>
      <c r="E955" s="123"/>
      <c r="F955" s="123"/>
      <c r="G955" s="123"/>
      <c r="H955" s="124">
        <v>12.096</v>
      </c>
      <c r="I955" s="124">
        <v>4.5926000000000002E-2</v>
      </c>
    </row>
    <row r="956" spans="1:9" ht="13.5" customHeight="1" x14ac:dyDescent="0.25">
      <c r="A956" s="121" t="s">
        <v>686</v>
      </c>
      <c r="B956" s="122" t="s">
        <v>687</v>
      </c>
      <c r="C956" s="121" t="s">
        <v>2</v>
      </c>
      <c r="D956" s="27"/>
      <c r="E956" s="123"/>
      <c r="F956" s="123"/>
      <c r="G956" s="123"/>
      <c r="H956" s="124">
        <v>0</v>
      </c>
      <c r="I956" s="124">
        <v>0</v>
      </c>
    </row>
    <row r="957" spans="1:9" ht="13.5" customHeight="1" x14ac:dyDescent="0.25">
      <c r="A957" s="121" t="s">
        <v>1698</v>
      </c>
      <c r="B957" s="122" t="s">
        <v>1699</v>
      </c>
      <c r="C957" s="121" t="s">
        <v>2</v>
      </c>
      <c r="D957" s="27"/>
      <c r="E957" s="123"/>
      <c r="F957" s="123"/>
      <c r="G957" s="123"/>
      <c r="H957" s="124">
        <v>5.14</v>
      </c>
      <c r="I957" s="124">
        <v>7.0400000000000003E-3</v>
      </c>
    </row>
    <row r="958" spans="1:9" ht="13.5" customHeight="1" x14ac:dyDescent="0.25">
      <c r="A958" s="121" t="s">
        <v>1348</v>
      </c>
      <c r="B958" s="122" t="s">
        <v>1349</v>
      </c>
      <c r="C958" s="121" t="s">
        <v>2</v>
      </c>
      <c r="D958" s="27"/>
      <c r="E958" s="123"/>
      <c r="F958" s="123"/>
      <c r="G958" s="123"/>
      <c r="H958" s="124">
        <v>15.271000000000001</v>
      </c>
      <c r="I958" s="124">
        <v>1.907E-2</v>
      </c>
    </row>
    <row r="959" spans="1:9" ht="13.5" customHeight="1" x14ac:dyDescent="0.25">
      <c r="A959" s="121" t="s">
        <v>2274</v>
      </c>
      <c r="B959" s="122" t="s">
        <v>2275</v>
      </c>
      <c r="C959" s="121" t="s">
        <v>2</v>
      </c>
      <c r="D959" s="27"/>
      <c r="E959" s="123"/>
      <c r="F959" s="123"/>
      <c r="G959" s="123"/>
      <c r="H959" s="124"/>
      <c r="I959" s="124"/>
    </row>
    <row r="960" spans="1:9" ht="13.5" customHeight="1" x14ac:dyDescent="0.25">
      <c r="A960" s="121" t="s">
        <v>664</v>
      </c>
      <c r="B960" s="122" t="s">
        <v>665</v>
      </c>
      <c r="C960" s="121" t="s">
        <v>2</v>
      </c>
      <c r="D960" s="27"/>
      <c r="E960" s="123"/>
      <c r="F960" s="123"/>
      <c r="G960" s="123"/>
      <c r="H960" s="124"/>
      <c r="I960" s="124"/>
    </row>
    <row r="961" spans="1:9" ht="13.5" customHeight="1" x14ac:dyDescent="0.25">
      <c r="A961" s="121" t="s">
        <v>1418</v>
      </c>
      <c r="B961" s="122" t="s">
        <v>1419</v>
      </c>
      <c r="C961" s="121" t="s">
        <v>2</v>
      </c>
      <c r="D961" s="27"/>
      <c r="E961" s="123"/>
      <c r="F961" s="123"/>
      <c r="G961" s="123"/>
      <c r="H961" s="124">
        <v>3.5</v>
      </c>
      <c r="I961" s="124">
        <v>4.2251999999999998E-2</v>
      </c>
    </row>
    <row r="962" spans="1:9" ht="13.5" customHeight="1" x14ac:dyDescent="0.25">
      <c r="A962" s="121" t="s">
        <v>2979</v>
      </c>
      <c r="B962" s="122" t="s">
        <v>2980</v>
      </c>
      <c r="C962" s="121" t="s">
        <v>1603</v>
      </c>
      <c r="D962" s="27"/>
      <c r="E962" s="123"/>
      <c r="F962" s="123"/>
      <c r="G962" s="123"/>
      <c r="H962" s="124">
        <v>0.53100000000000003</v>
      </c>
      <c r="I962" s="124">
        <v>4.1409999999999997E-3</v>
      </c>
    </row>
    <row r="963" spans="1:9" ht="13.5" customHeight="1" x14ac:dyDescent="0.25">
      <c r="A963" s="121" t="s">
        <v>2981</v>
      </c>
      <c r="B963" s="122" t="s">
        <v>2982</v>
      </c>
      <c r="C963" s="121" t="s">
        <v>2</v>
      </c>
      <c r="D963" s="27"/>
      <c r="E963" s="123"/>
      <c r="F963" s="123"/>
      <c r="G963" s="123"/>
      <c r="H963" s="124">
        <v>0.05</v>
      </c>
      <c r="I963" s="124">
        <v>1E-4</v>
      </c>
    </row>
    <row r="964" spans="1:9" ht="13.5" customHeight="1" x14ac:dyDescent="0.25">
      <c r="A964" s="121" t="s">
        <v>1515</v>
      </c>
      <c r="B964" s="122" t="s">
        <v>1516</v>
      </c>
      <c r="C964" s="121" t="s">
        <v>2</v>
      </c>
      <c r="D964" s="27"/>
      <c r="E964" s="123"/>
      <c r="F964" s="123"/>
      <c r="G964" s="123"/>
      <c r="H964" s="124">
        <v>0</v>
      </c>
      <c r="I964" s="124">
        <v>0</v>
      </c>
    </row>
    <row r="965" spans="1:9" ht="13.5" customHeight="1" x14ac:dyDescent="0.25">
      <c r="A965" s="121" t="s">
        <v>368</v>
      </c>
      <c r="B965" s="122" t="s">
        <v>369</v>
      </c>
      <c r="C965" s="121" t="s">
        <v>2</v>
      </c>
      <c r="D965" s="27"/>
      <c r="E965" s="123"/>
      <c r="F965" s="123"/>
      <c r="G965" s="123"/>
      <c r="H965" s="124">
        <v>33.76</v>
      </c>
      <c r="I965" s="124">
        <v>2.3986E-2</v>
      </c>
    </row>
    <row r="966" spans="1:9" ht="13.5" customHeight="1" x14ac:dyDescent="0.25">
      <c r="A966" s="121" t="s">
        <v>447</v>
      </c>
      <c r="B966" s="122" t="s">
        <v>448</v>
      </c>
      <c r="C966" s="121" t="s">
        <v>2</v>
      </c>
      <c r="D966" s="27"/>
      <c r="E966" s="123"/>
      <c r="F966" s="123"/>
      <c r="G966" s="123"/>
      <c r="H966" s="124">
        <v>31.277000000000001</v>
      </c>
      <c r="I966" s="124">
        <v>0.16706299999999999</v>
      </c>
    </row>
    <row r="967" spans="1:9" ht="13.5" customHeight="1" x14ac:dyDescent="0.25">
      <c r="A967" s="121" t="s">
        <v>1007</v>
      </c>
      <c r="B967" s="122" t="s">
        <v>1008</v>
      </c>
      <c r="C967" s="121" t="s">
        <v>2</v>
      </c>
      <c r="D967" s="27"/>
      <c r="E967" s="123"/>
      <c r="F967" s="123"/>
      <c r="G967" s="123"/>
      <c r="H967" s="124">
        <v>440.77199999999999</v>
      </c>
      <c r="I967" s="124">
        <v>0.82721999999999996</v>
      </c>
    </row>
    <row r="968" spans="1:9" ht="13.5" customHeight="1" x14ac:dyDescent="0.25">
      <c r="A968" s="121" t="s">
        <v>2294</v>
      </c>
      <c r="B968" s="122" t="s">
        <v>2295</v>
      </c>
      <c r="C968" s="121" t="s">
        <v>2</v>
      </c>
      <c r="D968" s="27"/>
      <c r="E968" s="123"/>
      <c r="F968" s="123"/>
      <c r="G968" s="123"/>
      <c r="H968" s="124"/>
      <c r="I968" s="124"/>
    </row>
    <row r="969" spans="1:9" ht="13.5" customHeight="1" x14ac:dyDescent="0.25">
      <c r="A969" s="121" t="s">
        <v>905</v>
      </c>
      <c r="B969" s="122" t="s">
        <v>906</v>
      </c>
      <c r="C969" s="121" t="s">
        <v>2</v>
      </c>
      <c r="D969" s="27"/>
      <c r="E969" s="123"/>
      <c r="F969" s="123"/>
      <c r="G969" s="123"/>
      <c r="H969" s="124"/>
      <c r="I969" s="124"/>
    </row>
    <row r="970" spans="1:9" ht="13.5" customHeight="1" x14ac:dyDescent="0.25">
      <c r="A970" s="121" t="s">
        <v>835</v>
      </c>
      <c r="B970" s="122" t="s">
        <v>836</v>
      </c>
      <c r="C970" s="121" t="s">
        <v>2</v>
      </c>
      <c r="D970" s="27"/>
      <c r="E970" s="123"/>
      <c r="F970" s="123"/>
      <c r="G970" s="123"/>
      <c r="H970" s="124">
        <v>0</v>
      </c>
      <c r="I970" s="124">
        <v>0</v>
      </c>
    </row>
    <row r="971" spans="1:9" ht="13.5" customHeight="1" x14ac:dyDescent="0.25">
      <c r="A971" s="121" t="s">
        <v>2006</v>
      </c>
      <c r="B971" s="122" t="s">
        <v>2007</v>
      </c>
      <c r="C971" s="121" t="s">
        <v>2</v>
      </c>
      <c r="D971" s="27"/>
      <c r="E971" s="123"/>
      <c r="F971" s="123"/>
      <c r="G971" s="123"/>
      <c r="H971" s="124"/>
      <c r="I971" s="124"/>
    </row>
    <row r="972" spans="1:9" ht="13.5" customHeight="1" x14ac:dyDescent="0.25">
      <c r="A972" s="121" t="s">
        <v>2983</v>
      </c>
      <c r="B972" s="122" t="s">
        <v>2984</v>
      </c>
      <c r="C972" s="121" t="s">
        <v>2</v>
      </c>
      <c r="D972" s="27"/>
      <c r="E972" s="123"/>
      <c r="F972" s="123"/>
      <c r="G972" s="123"/>
      <c r="H972" s="124"/>
      <c r="I972" s="124"/>
    </row>
    <row r="973" spans="1:9" ht="13.5" customHeight="1" x14ac:dyDescent="0.25">
      <c r="A973" s="121" t="s">
        <v>386</v>
      </c>
      <c r="B973" s="122" t="s">
        <v>387</v>
      </c>
      <c r="C973" s="121" t="s">
        <v>2</v>
      </c>
      <c r="D973" s="27"/>
      <c r="E973" s="123"/>
      <c r="F973" s="123"/>
      <c r="G973" s="123"/>
      <c r="H973" s="124">
        <v>0</v>
      </c>
      <c r="I973" s="124">
        <v>0</v>
      </c>
    </row>
    <row r="974" spans="1:9" ht="13.5" customHeight="1" x14ac:dyDescent="0.25">
      <c r="A974" s="121" t="s">
        <v>469</v>
      </c>
      <c r="B974" s="122" t="s">
        <v>470</v>
      </c>
      <c r="C974" s="121" t="s">
        <v>2</v>
      </c>
      <c r="D974" s="27"/>
      <c r="E974" s="123"/>
      <c r="F974" s="123"/>
      <c r="G974" s="123"/>
      <c r="H974" s="124">
        <v>0.998</v>
      </c>
      <c r="I974" s="124">
        <v>1.9394000000000002E-2</v>
      </c>
    </row>
    <row r="975" spans="1:9" ht="13.5" customHeight="1" x14ac:dyDescent="0.25">
      <c r="A975" s="121" t="s">
        <v>1392</v>
      </c>
      <c r="B975" s="122" t="s">
        <v>1393</v>
      </c>
      <c r="C975" s="121" t="s">
        <v>2</v>
      </c>
      <c r="D975" s="27"/>
      <c r="E975" s="123"/>
      <c r="F975" s="123"/>
      <c r="G975" s="123"/>
      <c r="H975" s="124"/>
      <c r="I975" s="124"/>
    </row>
    <row r="976" spans="1:9" ht="13.5" customHeight="1" x14ac:dyDescent="0.25">
      <c r="A976" s="121" t="s">
        <v>678</v>
      </c>
      <c r="B976" s="122" t="s">
        <v>679</v>
      </c>
      <c r="C976" s="121" t="s">
        <v>2</v>
      </c>
      <c r="D976" s="27"/>
      <c r="E976" s="123"/>
      <c r="F976" s="123"/>
      <c r="G976" s="123"/>
      <c r="H976" s="124">
        <v>0.42</v>
      </c>
      <c r="I976" s="124">
        <v>3.346E-3</v>
      </c>
    </row>
    <row r="977" spans="1:9" ht="13.5" customHeight="1" x14ac:dyDescent="0.25">
      <c r="A977" s="121" t="s">
        <v>2136</v>
      </c>
      <c r="B977" s="122" t="s">
        <v>2137</v>
      </c>
      <c r="C977" s="121" t="s">
        <v>2</v>
      </c>
      <c r="D977" s="27"/>
      <c r="E977" s="123"/>
      <c r="F977" s="123"/>
      <c r="G977" s="123"/>
      <c r="H977" s="124"/>
      <c r="I977" s="124"/>
    </row>
    <row r="978" spans="1:9" ht="13.5" customHeight="1" x14ac:dyDescent="0.25">
      <c r="A978" s="121" t="s">
        <v>1612</v>
      </c>
      <c r="B978" s="122" t="s">
        <v>1613</v>
      </c>
      <c r="C978" s="121" t="s">
        <v>1603</v>
      </c>
      <c r="D978" s="27"/>
      <c r="E978" s="123"/>
      <c r="F978" s="123"/>
      <c r="G978" s="123"/>
      <c r="H978" s="124">
        <v>3.0110000000000001</v>
      </c>
      <c r="I978" s="124">
        <v>1.3273999999999999E-2</v>
      </c>
    </row>
    <row r="979" spans="1:9" ht="13.5" customHeight="1" x14ac:dyDescent="0.25">
      <c r="A979" s="121" t="s">
        <v>55</v>
      </c>
      <c r="B979" s="122" t="s">
        <v>56</v>
      </c>
      <c r="C979" s="121" t="s">
        <v>2</v>
      </c>
      <c r="D979" s="27"/>
      <c r="E979" s="123"/>
      <c r="F979" s="123"/>
      <c r="G979" s="123"/>
      <c r="H979" s="124">
        <v>6.5</v>
      </c>
      <c r="I979" s="124">
        <v>4.3475E-2</v>
      </c>
    </row>
    <row r="980" spans="1:9" ht="13.5" customHeight="1" x14ac:dyDescent="0.25">
      <c r="A980" s="121" t="s">
        <v>699</v>
      </c>
      <c r="B980" s="122" t="s">
        <v>700</v>
      </c>
      <c r="C980" s="121" t="s">
        <v>2</v>
      </c>
      <c r="D980" s="27"/>
      <c r="E980" s="123"/>
      <c r="F980" s="123"/>
      <c r="G980" s="123"/>
      <c r="H980" s="124"/>
      <c r="I980" s="124"/>
    </row>
    <row r="981" spans="1:9" ht="13.5" customHeight="1" x14ac:dyDescent="0.25">
      <c r="A981" s="121" t="s">
        <v>2985</v>
      </c>
      <c r="B981" s="122" t="s">
        <v>2986</v>
      </c>
      <c r="C981" s="121" t="s">
        <v>2</v>
      </c>
      <c r="D981" s="27"/>
      <c r="E981" s="123"/>
      <c r="F981" s="123"/>
      <c r="G981" s="123"/>
      <c r="H981" s="124">
        <v>0.9</v>
      </c>
      <c r="I981" s="124">
        <v>9.01E-4</v>
      </c>
    </row>
    <row r="982" spans="1:9" ht="13.5" customHeight="1" x14ac:dyDescent="0.25">
      <c r="A982" s="121" t="s">
        <v>713</v>
      </c>
      <c r="B982" s="122" t="s">
        <v>714</v>
      </c>
      <c r="C982" s="121" t="s">
        <v>2</v>
      </c>
      <c r="D982" s="27"/>
      <c r="E982" s="123"/>
      <c r="F982" s="123"/>
      <c r="G982" s="123"/>
      <c r="H982" s="124">
        <v>0</v>
      </c>
      <c r="I982" s="124">
        <v>0</v>
      </c>
    </row>
    <row r="983" spans="1:9" ht="13.5" customHeight="1" x14ac:dyDescent="0.25">
      <c r="A983" s="121" t="s">
        <v>2002</v>
      </c>
      <c r="B983" s="122" t="s">
        <v>2003</v>
      </c>
      <c r="C983" s="121" t="s">
        <v>2</v>
      </c>
      <c r="D983" s="27"/>
      <c r="E983" s="123"/>
      <c r="F983" s="123"/>
      <c r="G983" s="123"/>
      <c r="H983" s="124"/>
      <c r="I983" s="124"/>
    </row>
    <row r="984" spans="1:9" ht="13.5" customHeight="1" x14ac:dyDescent="0.25">
      <c r="A984" s="121" t="s">
        <v>2138</v>
      </c>
      <c r="B984" s="122" t="s">
        <v>2139</v>
      </c>
      <c r="C984" s="121" t="s">
        <v>2</v>
      </c>
      <c r="D984" s="27"/>
      <c r="E984" s="123"/>
      <c r="F984" s="123"/>
      <c r="G984" s="123"/>
      <c r="H984" s="124"/>
      <c r="I984" s="124"/>
    </row>
    <row r="985" spans="1:9" ht="13.5" customHeight="1" x14ac:dyDescent="0.25">
      <c r="A985" s="121" t="s">
        <v>389</v>
      </c>
      <c r="B985" s="122" t="s">
        <v>390</v>
      </c>
      <c r="C985" s="121" t="s">
        <v>2</v>
      </c>
      <c r="D985" s="27"/>
      <c r="E985" s="123"/>
      <c r="F985" s="123"/>
      <c r="G985" s="123"/>
      <c r="H985" s="124"/>
      <c r="I985" s="124"/>
    </row>
    <row r="986" spans="1:9" ht="13.5" customHeight="1" x14ac:dyDescent="0.25">
      <c r="A986" s="121" t="s">
        <v>1435</v>
      </c>
      <c r="B986" s="122" t="s">
        <v>1436</v>
      </c>
      <c r="C986" s="121" t="s">
        <v>2</v>
      </c>
      <c r="D986" s="27"/>
      <c r="E986" s="123"/>
      <c r="F986" s="123"/>
      <c r="G986" s="123"/>
      <c r="H986" s="124"/>
      <c r="I986" s="124"/>
    </row>
    <row r="987" spans="1:9" ht="13.5" customHeight="1" x14ac:dyDescent="0.25">
      <c r="A987" s="121" t="s">
        <v>1157</v>
      </c>
      <c r="B987" s="122" t="s">
        <v>1158</v>
      </c>
      <c r="C987" s="121" t="s">
        <v>2</v>
      </c>
      <c r="D987" s="27"/>
      <c r="E987" s="123"/>
      <c r="F987" s="123"/>
      <c r="G987" s="123"/>
      <c r="H987" s="124">
        <v>0</v>
      </c>
      <c r="I987" s="124">
        <v>0</v>
      </c>
    </row>
    <row r="988" spans="1:9" ht="13.5" customHeight="1" x14ac:dyDescent="0.25">
      <c r="A988" s="121" t="s">
        <v>751</v>
      </c>
      <c r="B988" s="122" t="s">
        <v>752</v>
      </c>
      <c r="C988" s="121" t="s">
        <v>2</v>
      </c>
      <c r="D988" s="27"/>
      <c r="E988" s="123"/>
      <c r="F988" s="123"/>
      <c r="G988" s="123"/>
      <c r="H988" s="124">
        <v>34.5</v>
      </c>
      <c r="I988" s="124">
        <v>4.9881000000000002E-2</v>
      </c>
    </row>
    <row r="989" spans="1:9" ht="13.5" customHeight="1" x14ac:dyDescent="0.25">
      <c r="A989" s="121" t="s">
        <v>1503</v>
      </c>
      <c r="B989" s="122" t="s">
        <v>1504</v>
      </c>
      <c r="C989" s="121" t="s">
        <v>2</v>
      </c>
      <c r="D989" s="27"/>
      <c r="E989" s="123"/>
      <c r="F989" s="123"/>
      <c r="G989" s="123"/>
      <c r="H989" s="124">
        <v>63.271000000000001</v>
      </c>
      <c r="I989" s="124">
        <v>0.44001600000000002</v>
      </c>
    </row>
    <row r="990" spans="1:9" ht="13.5" customHeight="1" x14ac:dyDescent="0.25">
      <c r="A990" s="121" t="s">
        <v>388</v>
      </c>
      <c r="B990" s="122" t="s">
        <v>387</v>
      </c>
      <c r="C990" s="121" t="s">
        <v>2</v>
      </c>
      <c r="D990" s="27"/>
      <c r="E990" s="123"/>
      <c r="F990" s="123"/>
      <c r="G990" s="123"/>
      <c r="H990" s="124">
        <v>20.84</v>
      </c>
      <c r="I990" s="124">
        <v>3.3099000000000003E-2</v>
      </c>
    </row>
    <row r="991" spans="1:9" ht="13.5" customHeight="1" x14ac:dyDescent="0.25">
      <c r="A991" s="121" t="s">
        <v>2252</v>
      </c>
      <c r="B991" s="122" t="s">
        <v>2253</v>
      </c>
      <c r="C991" s="121" t="s">
        <v>2</v>
      </c>
      <c r="D991" s="27"/>
      <c r="E991" s="123"/>
      <c r="F991" s="123"/>
      <c r="G991" s="123"/>
      <c r="H991" s="124"/>
      <c r="I991" s="124"/>
    </row>
    <row r="992" spans="1:9" ht="13.5" customHeight="1" x14ac:dyDescent="0.25">
      <c r="A992" s="121" t="s">
        <v>435</v>
      </c>
      <c r="B992" s="122" t="s">
        <v>436</v>
      </c>
      <c r="C992" s="121" t="s">
        <v>2</v>
      </c>
      <c r="D992" s="27"/>
      <c r="E992" s="123"/>
      <c r="F992" s="123"/>
      <c r="G992" s="123"/>
      <c r="H992" s="124"/>
      <c r="I992" s="124"/>
    </row>
    <row r="993" spans="1:9" ht="13.5" customHeight="1" x14ac:dyDescent="0.25">
      <c r="A993" s="121" t="s">
        <v>1414</v>
      </c>
      <c r="B993" s="122" t="s">
        <v>1415</v>
      </c>
      <c r="C993" s="121" t="s">
        <v>2</v>
      </c>
      <c r="D993" s="27"/>
      <c r="E993" s="123"/>
      <c r="F993" s="123"/>
      <c r="G993" s="123"/>
      <c r="H993" s="124">
        <v>0.38400000000000001</v>
      </c>
      <c r="I993" s="124">
        <v>1.9170000000000001E-3</v>
      </c>
    </row>
    <row r="994" spans="1:9" ht="13.5" customHeight="1" x14ac:dyDescent="0.25">
      <c r="A994" s="121" t="s">
        <v>2987</v>
      </c>
      <c r="B994" s="122" t="s">
        <v>2988</v>
      </c>
      <c r="C994" s="121" t="s">
        <v>2</v>
      </c>
      <c r="D994" s="27"/>
      <c r="E994" s="123"/>
      <c r="F994" s="123"/>
      <c r="G994" s="123"/>
      <c r="H994" s="124">
        <v>0</v>
      </c>
      <c r="I994" s="124">
        <v>0</v>
      </c>
    </row>
    <row r="995" spans="1:9" ht="13.5" customHeight="1" x14ac:dyDescent="0.25">
      <c r="A995" s="121" t="s">
        <v>632</v>
      </c>
      <c r="B995" s="122" t="s">
        <v>633</v>
      </c>
      <c r="C995" s="121" t="s">
        <v>2</v>
      </c>
      <c r="D995" s="27"/>
      <c r="E995" s="123"/>
      <c r="F995" s="123"/>
      <c r="G995" s="123"/>
      <c r="H995" s="124">
        <v>4.47</v>
      </c>
      <c r="I995" s="124">
        <v>3.2143999999999999E-2</v>
      </c>
    </row>
    <row r="996" spans="1:9" ht="13.5" customHeight="1" x14ac:dyDescent="0.25">
      <c r="A996" s="121" t="s">
        <v>823</v>
      </c>
      <c r="B996" s="122" t="s">
        <v>824</v>
      </c>
      <c r="C996" s="121" t="s">
        <v>2</v>
      </c>
      <c r="D996" s="27"/>
      <c r="E996" s="123"/>
      <c r="F996" s="123"/>
      <c r="G996" s="123"/>
      <c r="H996" s="124"/>
      <c r="I996" s="124"/>
    </row>
    <row r="997" spans="1:9" ht="13.5" customHeight="1" x14ac:dyDescent="0.25">
      <c r="A997" s="121" t="s">
        <v>89</v>
      </c>
      <c r="B997" s="122" t="s">
        <v>90</v>
      </c>
      <c r="C997" s="121" t="s">
        <v>2</v>
      </c>
      <c r="D997" s="27"/>
      <c r="E997" s="123"/>
      <c r="F997" s="123"/>
      <c r="G997" s="123"/>
      <c r="H997" s="124">
        <v>0</v>
      </c>
      <c r="I997" s="124">
        <v>0</v>
      </c>
    </row>
    <row r="998" spans="1:9" ht="13.5" customHeight="1" x14ac:dyDescent="0.25">
      <c r="A998" s="121" t="s">
        <v>1372</v>
      </c>
      <c r="B998" s="122" t="s">
        <v>1373</v>
      </c>
      <c r="C998" s="121" t="s">
        <v>2</v>
      </c>
      <c r="D998" s="27"/>
      <c r="E998" s="123"/>
      <c r="F998" s="123"/>
      <c r="G998" s="123"/>
      <c r="H998" s="124">
        <v>0</v>
      </c>
      <c r="I998" s="124">
        <v>0</v>
      </c>
    </row>
    <row r="999" spans="1:9" ht="13.5" customHeight="1" x14ac:dyDescent="0.25">
      <c r="A999" s="121" t="s">
        <v>1541</v>
      </c>
      <c r="B999" s="122" t="s">
        <v>1542</v>
      </c>
      <c r="C999" s="121" t="s">
        <v>2</v>
      </c>
      <c r="D999" s="27"/>
      <c r="E999" s="123"/>
      <c r="F999" s="123"/>
      <c r="G999" s="123"/>
      <c r="H999" s="124"/>
      <c r="I999" s="124"/>
    </row>
    <row r="1000" spans="1:9" ht="13.5" customHeight="1" x14ac:dyDescent="0.25">
      <c r="A1000" s="121" t="s">
        <v>2989</v>
      </c>
      <c r="B1000" s="122" t="s">
        <v>2990</v>
      </c>
      <c r="C1000" s="121" t="s">
        <v>1603</v>
      </c>
      <c r="D1000" s="27"/>
      <c r="E1000" s="123"/>
      <c r="F1000" s="123"/>
      <c r="G1000" s="123"/>
      <c r="H1000" s="124">
        <v>1.9179999999999999</v>
      </c>
      <c r="I1000" s="124">
        <v>2.313E-3</v>
      </c>
    </row>
    <row r="1001" spans="1:9" ht="13.5" customHeight="1" x14ac:dyDescent="0.25">
      <c r="A1001" s="121" t="s">
        <v>1213</v>
      </c>
      <c r="B1001" s="122" t="s">
        <v>1214</v>
      </c>
      <c r="C1001" s="121" t="s">
        <v>2</v>
      </c>
      <c r="D1001" s="27"/>
      <c r="E1001" s="123"/>
      <c r="F1001" s="123"/>
      <c r="G1001" s="123"/>
      <c r="H1001" s="124">
        <v>0</v>
      </c>
      <c r="I1001" s="124">
        <v>0</v>
      </c>
    </row>
    <row r="1002" spans="1:9" ht="13.5" customHeight="1" x14ac:dyDescent="0.25">
      <c r="A1002" s="121" t="s">
        <v>1880</v>
      </c>
      <c r="B1002" s="122" t="s">
        <v>1881</v>
      </c>
      <c r="C1002" s="121" t="s">
        <v>2</v>
      </c>
      <c r="D1002" s="27"/>
      <c r="E1002" s="123"/>
      <c r="F1002" s="123"/>
      <c r="G1002" s="123"/>
      <c r="H1002" s="124"/>
      <c r="I1002" s="124"/>
    </row>
    <row r="1003" spans="1:9" ht="13.5" customHeight="1" x14ac:dyDescent="0.25">
      <c r="A1003" s="121" t="s">
        <v>2991</v>
      </c>
      <c r="B1003" s="122" t="s">
        <v>2992</v>
      </c>
      <c r="C1003" s="121" t="s">
        <v>2</v>
      </c>
      <c r="D1003" s="27"/>
      <c r="E1003" s="123"/>
      <c r="F1003" s="123"/>
      <c r="G1003" s="123"/>
      <c r="H1003" s="124"/>
      <c r="I1003" s="124"/>
    </row>
    <row r="1004" spans="1:9" ht="13.5" customHeight="1" x14ac:dyDescent="0.25">
      <c r="A1004" s="121" t="s">
        <v>2120</v>
      </c>
      <c r="B1004" s="122" t="s">
        <v>2121</v>
      </c>
      <c r="C1004" s="121" t="s">
        <v>2</v>
      </c>
      <c r="D1004" s="27"/>
      <c r="E1004" s="123"/>
      <c r="F1004" s="123"/>
      <c r="G1004" s="123"/>
      <c r="H1004" s="124"/>
      <c r="I1004" s="124"/>
    </row>
    <row r="1005" spans="1:9" ht="13.5" customHeight="1" x14ac:dyDescent="0.25">
      <c r="A1005" s="121" t="s">
        <v>755</v>
      </c>
      <c r="B1005" s="122" t="s">
        <v>756</v>
      </c>
      <c r="C1005" s="121" t="s">
        <v>2</v>
      </c>
      <c r="D1005" s="27"/>
      <c r="E1005" s="123"/>
      <c r="F1005" s="123"/>
      <c r="G1005" s="123"/>
      <c r="H1005" s="124">
        <v>0</v>
      </c>
      <c r="I1005" s="124">
        <v>0</v>
      </c>
    </row>
    <row r="1006" spans="1:9" ht="13.5" customHeight="1" x14ac:dyDescent="0.25">
      <c r="A1006" s="121" t="s">
        <v>767</v>
      </c>
      <c r="B1006" s="122" t="s">
        <v>768</v>
      </c>
      <c r="C1006" s="121" t="s">
        <v>2</v>
      </c>
      <c r="D1006" s="27"/>
      <c r="E1006" s="123"/>
      <c r="F1006" s="123"/>
      <c r="G1006" s="123"/>
      <c r="H1006" s="124">
        <v>911.24</v>
      </c>
      <c r="I1006" s="124">
        <v>0.35325299999999998</v>
      </c>
    </row>
    <row r="1007" spans="1:9" ht="13.5" customHeight="1" x14ac:dyDescent="0.25">
      <c r="A1007" s="121" t="s">
        <v>2122</v>
      </c>
      <c r="B1007" s="122" t="s">
        <v>2123</v>
      </c>
      <c r="C1007" s="121" t="s">
        <v>2</v>
      </c>
      <c r="D1007" s="27"/>
      <c r="E1007" s="123"/>
      <c r="F1007" s="123"/>
      <c r="G1007" s="123"/>
      <c r="H1007" s="124"/>
      <c r="I1007" s="124"/>
    </row>
    <row r="1008" spans="1:9" ht="13.5" customHeight="1" x14ac:dyDescent="0.25">
      <c r="A1008" s="121" t="s">
        <v>831</v>
      </c>
      <c r="B1008" s="122" t="s">
        <v>832</v>
      </c>
      <c r="C1008" s="121" t="s">
        <v>2</v>
      </c>
      <c r="D1008" s="27"/>
      <c r="E1008" s="123"/>
      <c r="F1008" s="123"/>
      <c r="G1008" s="123"/>
      <c r="H1008" s="124"/>
      <c r="I1008" s="124"/>
    </row>
    <row r="1009" spans="1:9" ht="13.5" customHeight="1" x14ac:dyDescent="0.25">
      <c r="A1009" s="121" t="s">
        <v>845</v>
      </c>
      <c r="B1009" s="122" t="s">
        <v>846</v>
      </c>
      <c r="C1009" s="121" t="s">
        <v>2</v>
      </c>
      <c r="D1009" s="27"/>
      <c r="E1009" s="123"/>
      <c r="F1009" s="123"/>
      <c r="G1009" s="123"/>
      <c r="H1009" s="124">
        <v>0.55000000000000004</v>
      </c>
      <c r="I1009" s="124">
        <v>5.9599999999999996E-4</v>
      </c>
    </row>
    <row r="1010" spans="1:9" ht="13.5" customHeight="1" x14ac:dyDescent="0.25">
      <c r="A1010" s="121" t="s">
        <v>1390</v>
      </c>
      <c r="B1010" s="122" t="s">
        <v>1391</v>
      </c>
      <c r="C1010" s="121" t="s">
        <v>2</v>
      </c>
      <c r="D1010" s="27"/>
      <c r="E1010" s="123"/>
      <c r="F1010" s="123"/>
      <c r="G1010" s="123"/>
      <c r="H1010" s="124"/>
      <c r="I1010" s="124"/>
    </row>
    <row r="1011" spans="1:9" ht="13.5" customHeight="1" x14ac:dyDescent="0.25">
      <c r="A1011" s="121" t="s">
        <v>2993</v>
      </c>
      <c r="B1011" s="122" t="s">
        <v>2994</v>
      </c>
      <c r="C1011" s="121" t="s">
        <v>2</v>
      </c>
      <c r="D1011" s="27"/>
      <c r="E1011" s="123"/>
      <c r="F1011" s="123"/>
      <c r="G1011" s="123"/>
      <c r="H1011" s="124"/>
      <c r="I1011" s="124"/>
    </row>
    <row r="1012" spans="1:9" ht="13.5" customHeight="1" x14ac:dyDescent="0.25">
      <c r="A1012" s="121" t="s">
        <v>2995</v>
      </c>
      <c r="B1012" s="122" t="s">
        <v>2996</v>
      </c>
      <c r="C1012" s="121" t="s">
        <v>2</v>
      </c>
      <c r="D1012" s="27"/>
      <c r="E1012" s="123"/>
      <c r="F1012" s="123"/>
      <c r="G1012" s="123"/>
      <c r="H1012" s="124"/>
      <c r="I1012" s="124"/>
    </row>
    <row r="1013" spans="1:9" ht="13.5" customHeight="1" x14ac:dyDescent="0.25">
      <c r="A1013" s="121" t="s">
        <v>2997</v>
      </c>
      <c r="B1013" s="122" t="s">
        <v>2998</v>
      </c>
      <c r="C1013" s="121" t="s">
        <v>2</v>
      </c>
      <c r="D1013" s="27"/>
      <c r="E1013" s="123"/>
      <c r="F1013" s="123"/>
      <c r="G1013" s="123"/>
      <c r="H1013" s="124">
        <v>0</v>
      </c>
      <c r="I1013" s="124">
        <v>0</v>
      </c>
    </row>
    <row r="1014" spans="1:9" ht="13.5" customHeight="1" x14ac:dyDescent="0.25">
      <c r="A1014" s="121" t="s">
        <v>292</v>
      </c>
      <c r="B1014" s="122" t="s">
        <v>293</v>
      </c>
      <c r="C1014" s="121" t="s">
        <v>2</v>
      </c>
      <c r="D1014" s="27"/>
      <c r="E1014" s="123"/>
      <c r="F1014" s="123"/>
      <c r="G1014" s="123"/>
      <c r="H1014" s="124"/>
      <c r="I1014" s="124"/>
    </row>
    <row r="1015" spans="1:9" ht="13.5" customHeight="1" x14ac:dyDescent="0.25">
      <c r="A1015" s="121" t="s">
        <v>991</v>
      </c>
      <c r="B1015" s="122" t="s">
        <v>992</v>
      </c>
      <c r="C1015" s="121" t="s">
        <v>2</v>
      </c>
      <c r="D1015" s="27"/>
      <c r="E1015" s="123"/>
      <c r="F1015" s="123"/>
      <c r="G1015" s="123"/>
      <c r="H1015" s="124">
        <v>0</v>
      </c>
      <c r="I1015" s="124">
        <v>0</v>
      </c>
    </row>
    <row r="1016" spans="1:9" ht="13.5" customHeight="1" x14ac:dyDescent="0.25">
      <c r="A1016" s="121" t="s">
        <v>1706</v>
      </c>
      <c r="B1016" s="122" t="s">
        <v>1707</v>
      </c>
      <c r="C1016" s="121" t="s">
        <v>2</v>
      </c>
      <c r="D1016" s="27"/>
      <c r="E1016" s="123"/>
      <c r="F1016" s="123"/>
      <c r="G1016" s="123"/>
      <c r="H1016" s="124">
        <v>0</v>
      </c>
      <c r="I1016" s="124">
        <v>0</v>
      </c>
    </row>
    <row r="1017" spans="1:9" ht="13.5" customHeight="1" x14ac:dyDescent="0.25">
      <c r="A1017" s="121" t="s">
        <v>945</v>
      </c>
      <c r="B1017" s="122" t="s">
        <v>946</v>
      </c>
      <c r="C1017" s="121" t="s">
        <v>2</v>
      </c>
      <c r="D1017" s="27"/>
      <c r="E1017" s="123"/>
      <c r="F1017" s="123"/>
      <c r="G1017" s="123"/>
      <c r="H1017" s="124">
        <v>27.86</v>
      </c>
      <c r="I1017" s="124">
        <v>2.5377E-2</v>
      </c>
    </row>
    <row r="1018" spans="1:9" ht="13.5" customHeight="1" x14ac:dyDescent="0.25">
      <c r="A1018" s="121" t="s">
        <v>2999</v>
      </c>
      <c r="B1018" s="122" t="s">
        <v>3000</v>
      </c>
      <c r="C1018" s="121" t="s">
        <v>2</v>
      </c>
      <c r="D1018" s="27"/>
      <c r="E1018" s="123"/>
      <c r="F1018" s="123"/>
      <c r="G1018" s="123"/>
      <c r="H1018" s="124"/>
      <c r="I1018" s="124"/>
    </row>
    <row r="1019" spans="1:9" ht="13.5" customHeight="1" x14ac:dyDescent="0.25">
      <c r="A1019" s="121" t="s">
        <v>1776</v>
      </c>
      <c r="B1019" s="122" t="s">
        <v>1777</v>
      </c>
      <c r="C1019" s="121" t="s">
        <v>2</v>
      </c>
      <c r="D1019" s="27"/>
      <c r="E1019" s="123"/>
      <c r="F1019" s="123"/>
      <c r="G1019" s="123"/>
      <c r="H1019" s="124">
        <v>0</v>
      </c>
      <c r="I1019" s="124">
        <v>0</v>
      </c>
    </row>
    <row r="1020" spans="1:9" ht="13.5" customHeight="1" x14ac:dyDescent="0.25">
      <c r="A1020" s="121" t="s">
        <v>1203</v>
      </c>
      <c r="B1020" s="122" t="s">
        <v>1204</v>
      </c>
      <c r="C1020" s="121" t="s">
        <v>2</v>
      </c>
      <c r="D1020" s="27"/>
      <c r="E1020" s="123"/>
      <c r="F1020" s="123"/>
      <c r="G1020" s="123"/>
      <c r="H1020" s="124">
        <v>242.643</v>
      </c>
      <c r="I1020" s="124">
        <v>0.21827299999999999</v>
      </c>
    </row>
    <row r="1021" spans="1:9" ht="13.5" customHeight="1" x14ac:dyDescent="0.25">
      <c r="A1021" s="121" t="s">
        <v>1331</v>
      </c>
      <c r="B1021" s="122" t="s">
        <v>1332</v>
      </c>
      <c r="C1021" s="121" t="s">
        <v>2</v>
      </c>
      <c r="D1021" s="27"/>
      <c r="E1021" s="123"/>
      <c r="F1021" s="123"/>
      <c r="G1021" s="123"/>
      <c r="H1021" s="124">
        <v>6.2530000000000001</v>
      </c>
      <c r="I1021" s="124">
        <v>1.8766000000000001E-2</v>
      </c>
    </row>
    <row r="1022" spans="1:9" ht="13.5" customHeight="1" x14ac:dyDescent="0.25">
      <c r="A1022" s="121" t="s">
        <v>1346</v>
      </c>
      <c r="B1022" s="122" t="s">
        <v>1347</v>
      </c>
      <c r="C1022" s="121" t="s">
        <v>2</v>
      </c>
      <c r="D1022" s="27"/>
      <c r="E1022" s="123"/>
      <c r="F1022" s="123"/>
      <c r="G1022" s="123"/>
      <c r="H1022" s="124">
        <v>0</v>
      </c>
      <c r="I1022" s="124">
        <v>0</v>
      </c>
    </row>
    <row r="1023" spans="1:9" ht="13.5" customHeight="1" x14ac:dyDescent="0.25">
      <c r="A1023" s="121" t="s">
        <v>841</v>
      </c>
      <c r="B1023" s="122" t="s">
        <v>842</v>
      </c>
      <c r="C1023" s="121" t="s">
        <v>2</v>
      </c>
      <c r="D1023" s="27"/>
      <c r="E1023" s="123"/>
      <c r="F1023" s="123"/>
      <c r="G1023" s="123"/>
      <c r="H1023" s="124">
        <v>22.5</v>
      </c>
      <c r="I1023" s="124">
        <v>1.5350000000000001E-2</v>
      </c>
    </row>
    <row r="1024" spans="1:9" ht="13.5" customHeight="1" x14ac:dyDescent="0.25">
      <c r="A1024" s="121" t="s">
        <v>789</v>
      </c>
      <c r="B1024" s="122" t="s">
        <v>790</v>
      </c>
      <c r="C1024" s="121" t="s">
        <v>2</v>
      </c>
      <c r="D1024" s="27"/>
      <c r="E1024" s="123"/>
      <c r="F1024" s="123"/>
      <c r="G1024" s="123"/>
      <c r="H1024" s="124"/>
      <c r="I1024" s="124"/>
    </row>
    <row r="1025" spans="1:9" ht="13.5" customHeight="1" x14ac:dyDescent="0.25">
      <c r="A1025" s="121" t="s">
        <v>3001</v>
      </c>
      <c r="B1025" s="122" t="s">
        <v>3002</v>
      </c>
      <c r="C1025" s="121" t="s">
        <v>2</v>
      </c>
      <c r="D1025" s="27"/>
      <c r="E1025" s="123"/>
      <c r="F1025" s="123"/>
      <c r="G1025" s="123"/>
      <c r="H1025" s="124"/>
      <c r="I1025" s="124"/>
    </row>
    <row r="1026" spans="1:9" ht="13.5" customHeight="1" x14ac:dyDescent="0.25">
      <c r="A1026" s="121" t="s">
        <v>1287</v>
      </c>
      <c r="B1026" s="122" t="s">
        <v>1288</v>
      </c>
      <c r="C1026" s="121" t="s">
        <v>2</v>
      </c>
      <c r="D1026" s="27"/>
      <c r="E1026" s="123"/>
      <c r="F1026" s="123"/>
      <c r="G1026" s="123"/>
      <c r="H1026" s="124"/>
      <c r="I1026" s="124"/>
    </row>
    <row r="1027" spans="1:9" ht="13.5" customHeight="1" x14ac:dyDescent="0.25">
      <c r="A1027" s="121" t="s">
        <v>2222</v>
      </c>
      <c r="B1027" s="122" t="s">
        <v>2223</v>
      </c>
      <c r="C1027" s="121" t="s">
        <v>2</v>
      </c>
      <c r="D1027" s="27"/>
      <c r="E1027" s="123"/>
      <c r="F1027" s="123"/>
      <c r="G1027" s="123"/>
      <c r="H1027" s="124"/>
      <c r="I1027" s="124"/>
    </row>
    <row r="1028" spans="1:9" ht="13.5" customHeight="1" x14ac:dyDescent="0.25">
      <c r="A1028" s="121" t="s">
        <v>3003</v>
      </c>
      <c r="B1028" s="122" t="s">
        <v>3004</v>
      </c>
      <c r="C1028" s="121" t="s">
        <v>2</v>
      </c>
      <c r="D1028" s="27"/>
      <c r="E1028" s="123"/>
      <c r="F1028" s="123"/>
      <c r="G1028" s="123"/>
      <c r="H1028" s="124">
        <v>27.38</v>
      </c>
      <c r="I1028" s="124">
        <v>3.3311E-2</v>
      </c>
    </row>
    <row r="1029" spans="1:9" ht="13.5" customHeight="1" x14ac:dyDescent="0.25">
      <c r="A1029" s="121" t="s">
        <v>1585</v>
      </c>
      <c r="B1029" s="122" t="s">
        <v>1586</v>
      </c>
      <c r="C1029" s="121" t="s">
        <v>2</v>
      </c>
      <c r="D1029" s="27"/>
      <c r="E1029" s="123"/>
      <c r="F1029" s="123"/>
      <c r="G1029" s="123"/>
      <c r="H1029" s="124"/>
      <c r="I1029" s="124"/>
    </row>
    <row r="1030" spans="1:9" ht="13.5" customHeight="1" x14ac:dyDescent="0.25">
      <c r="A1030" s="121" t="s">
        <v>370</v>
      </c>
      <c r="B1030" s="122" t="s">
        <v>371</v>
      </c>
      <c r="C1030" s="121" t="s">
        <v>2</v>
      </c>
      <c r="D1030" s="27"/>
      <c r="E1030" s="123"/>
      <c r="F1030" s="123"/>
      <c r="G1030" s="123"/>
      <c r="H1030" s="124"/>
      <c r="I1030" s="124"/>
    </row>
    <row r="1031" spans="1:9" ht="13.5" customHeight="1" x14ac:dyDescent="0.25">
      <c r="A1031" s="121" t="s">
        <v>674</v>
      </c>
      <c r="B1031" s="122" t="s">
        <v>675</v>
      </c>
      <c r="C1031" s="121" t="s">
        <v>2</v>
      </c>
      <c r="D1031" s="27"/>
      <c r="E1031" s="123"/>
      <c r="F1031" s="123"/>
      <c r="G1031" s="123"/>
      <c r="H1031" s="124">
        <v>0</v>
      </c>
      <c r="I1031" s="124">
        <v>0</v>
      </c>
    </row>
    <row r="1032" spans="1:9" ht="13.5" customHeight="1" x14ac:dyDescent="0.25">
      <c r="A1032" s="121" t="s">
        <v>1648</v>
      </c>
      <c r="B1032" s="122" t="s">
        <v>1649</v>
      </c>
      <c r="C1032" s="121" t="s">
        <v>1603</v>
      </c>
      <c r="D1032" s="27"/>
      <c r="E1032" s="123"/>
      <c r="F1032" s="123"/>
      <c r="G1032" s="123"/>
      <c r="H1032" s="124"/>
      <c r="I1032" s="124"/>
    </row>
    <row r="1033" spans="1:9" ht="13.5" customHeight="1" x14ac:dyDescent="0.25">
      <c r="A1033" s="121" t="s">
        <v>3005</v>
      </c>
      <c r="B1033" s="122" t="s">
        <v>2787</v>
      </c>
      <c r="C1033" s="121" t="s">
        <v>1603</v>
      </c>
      <c r="D1033" s="27"/>
      <c r="E1033" s="123"/>
      <c r="F1033" s="123"/>
      <c r="G1033" s="123"/>
      <c r="H1033" s="124">
        <v>1.125</v>
      </c>
      <c r="I1033" s="124">
        <v>4.3319999999999999E-3</v>
      </c>
    </row>
    <row r="1034" spans="1:9" ht="13.5" customHeight="1" x14ac:dyDescent="0.25">
      <c r="A1034" s="121" t="s">
        <v>39</v>
      </c>
      <c r="B1034" s="122" t="s">
        <v>40</v>
      </c>
      <c r="C1034" s="121" t="s">
        <v>2</v>
      </c>
      <c r="D1034" s="27"/>
      <c r="E1034" s="123"/>
      <c r="F1034" s="123"/>
      <c r="G1034" s="123"/>
      <c r="H1034" s="124">
        <v>2.5999999999999999E-2</v>
      </c>
      <c r="I1034" s="124">
        <v>4.1584999999999997E-2</v>
      </c>
    </row>
    <row r="1035" spans="1:9" ht="13.5" customHeight="1" x14ac:dyDescent="0.25">
      <c r="A1035" s="121" t="s">
        <v>833</v>
      </c>
      <c r="B1035" s="122" t="s">
        <v>834</v>
      </c>
      <c r="C1035" s="121" t="s">
        <v>2</v>
      </c>
      <c r="D1035" s="27"/>
      <c r="E1035" s="123"/>
      <c r="F1035" s="123"/>
      <c r="G1035" s="123"/>
      <c r="H1035" s="124"/>
      <c r="I1035" s="124"/>
    </row>
    <row r="1036" spans="1:9" ht="13.5" customHeight="1" x14ac:dyDescent="0.25">
      <c r="A1036" s="121" t="s">
        <v>415</v>
      </c>
      <c r="B1036" s="122" t="s">
        <v>416</v>
      </c>
      <c r="C1036" s="121" t="s">
        <v>2</v>
      </c>
      <c r="D1036" s="27"/>
      <c r="E1036" s="123"/>
      <c r="F1036" s="123"/>
      <c r="G1036" s="123"/>
      <c r="H1036" s="124">
        <v>21.54</v>
      </c>
      <c r="I1036" s="124">
        <v>6.9513000000000005E-2</v>
      </c>
    </row>
    <row r="1037" spans="1:9" ht="13.5" customHeight="1" x14ac:dyDescent="0.25">
      <c r="A1037" s="121" t="s">
        <v>1067</v>
      </c>
      <c r="B1037" s="122" t="s">
        <v>1068</v>
      </c>
      <c r="C1037" s="121" t="s">
        <v>2</v>
      </c>
      <c r="D1037" s="27"/>
      <c r="E1037" s="123"/>
      <c r="F1037" s="123"/>
      <c r="G1037" s="123"/>
      <c r="H1037" s="124">
        <v>0.72</v>
      </c>
      <c r="I1037" s="124">
        <v>1.926E-3</v>
      </c>
    </row>
    <row r="1038" spans="1:9" ht="13.5" customHeight="1" x14ac:dyDescent="0.25">
      <c r="A1038" s="121" t="s">
        <v>666</v>
      </c>
      <c r="B1038" s="122" t="s">
        <v>667</v>
      </c>
      <c r="C1038" s="121" t="s">
        <v>2</v>
      </c>
      <c r="D1038" s="27"/>
      <c r="E1038" s="123"/>
      <c r="F1038" s="123"/>
      <c r="G1038" s="123"/>
      <c r="H1038" s="124">
        <v>12.391</v>
      </c>
      <c r="I1038" s="124">
        <v>2.8189999999999999E-3</v>
      </c>
    </row>
    <row r="1039" spans="1:9" ht="13.5" customHeight="1" x14ac:dyDescent="0.25">
      <c r="A1039" s="121" t="s">
        <v>1477</v>
      </c>
      <c r="B1039" s="122" t="s">
        <v>1478</v>
      </c>
      <c r="C1039" s="121" t="s">
        <v>2</v>
      </c>
      <c r="D1039" s="27"/>
      <c r="E1039" s="123"/>
      <c r="F1039" s="123"/>
      <c r="G1039" s="123"/>
      <c r="H1039" s="124">
        <v>0</v>
      </c>
      <c r="I1039" s="124">
        <v>0</v>
      </c>
    </row>
    <row r="1040" spans="1:9" ht="13.5" customHeight="1" x14ac:dyDescent="0.25">
      <c r="A1040" s="121" t="s">
        <v>1352</v>
      </c>
      <c r="B1040" s="122" t="s">
        <v>1353</v>
      </c>
      <c r="C1040" s="121" t="s">
        <v>2</v>
      </c>
      <c r="D1040" s="27"/>
      <c r="E1040" s="123"/>
      <c r="F1040" s="123"/>
      <c r="G1040" s="123"/>
      <c r="H1040" s="124">
        <v>0.6</v>
      </c>
      <c r="I1040" s="124">
        <v>3.8509999999999998E-3</v>
      </c>
    </row>
    <row r="1041" spans="1:9" ht="13.5" customHeight="1" x14ac:dyDescent="0.25">
      <c r="A1041" s="121" t="s">
        <v>358</v>
      </c>
      <c r="B1041" s="122" t="s">
        <v>359</v>
      </c>
      <c r="C1041" s="121" t="s">
        <v>2</v>
      </c>
      <c r="D1041" s="27"/>
      <c r="E1041" s="123"/>
      <c r="F1041" s="123"/>
      <c r="G1041" s="123"/>
      <c r="H1041" s="124"/>
      <c r="I1041" s="124"/>
    </row>
    <row r="1042" spans="1:9" ht="13.5" customHeight="1" x14ac:dyDescent="0.25">
      <c r="A1042" s="121" t="s">
        <v>682</v>
      </c>
      <c r="B1042" s="122" t="s">
        <v>683</v>
      </c>
      <c r="C1042" s="121" t="s">
        <v>2</v>
      </c>
      <c r="D1042" s="27"/>
      <c r="E1042" s="123"/>
      <c r="F1042" s="123"/>
      <c r="G1042" s="123"/>
      <c r="H1042" s="124">
        <v>0.48</v>
      </c>
      <c r="I1042" s="124">
        <v>2.0820000000000001E-3</v>
      </c>
    </row>
    <row r="1043" spans="1:9" ht="13.5" customHeight="1" x14ac:dyDescent="0.25">
      <c r="A1043" s="121" t="s">
        <v>2164</v>
      </c>
      <c r="B1043" s="122" t="s">
        <v>2165</v>
      </c>
      <c r="C1043" s="121" t="s">
        <v>2</v>
      </c>
      <c r="D1043" s="27"/>
      <c r="E1043" s="123"/>
      <c r="F1043" s="123"/>
      <c r="G1043" s="123"/>
      <c r="H1043" s="124"/>
      <c r="I1043" s="124"/>
    </row>
    <row r="1044" spans="1:9" ht="13.5" customHeight="1" x14ac:dyDescent="0.25">
      <c r="A1044" s="121" t="s">
        <v>1439</v>
      </c>
      <c r="B1044" s="122" t="s">
        <v>1440</v>
      </c>
      <c r="C1044" s="121" t="s">
        <v>2</v>
      </c>
      <c r="D1044" s="27"/>
      <c r="E1044" s="123"/>
      <c r="F1044" s="123"/>
      <c r="G1044" s="123"/>
      <c r="H1044" s="124"/>
      <c r="I1044" s="124"/>
    </row>
    <row r="1045" spans="1:9" ht="13.5" customHeight="1" x14ac:dyDescent="0.25">
      <c r="A1045" s="121" t="s">
        <v>1065</v>
      </c>
      <c r="B1045" s="122" t="s">
        <v>1066</v>
      </c>
      <c r="C1045" s="121" t="s">
        <v>2</v>
      </c>
      <c r="D1045" s="27"/>
      <c r="E1045" s="123"/>
      <c r="F1045" s="123"/>
      <c r="G1045" s="123"/>
      <c r="H1045" s="124"/>
      <c r="I1045" s="124"/>
    </row>
    <row r="1046" spans="1:9" ht="13.5" customHeight="1" x14ac:dyDescent="0.25">
      <c r="A1046" s="121" t="s">
        <v>993</v>
      </c>
      <c r="B1046" s="122" t="s">
        <v>994</v>
      </c>
      <c r="C1046" s="121" t="s">
        <v>2</v>
      </c>
      <c r="D1046" s="27"/>
      <c r="E1046" s="123"/>
      <c r="F1046" s="123"/>
      <c r="G1046" s="123"/>
      <c r="H1046" s="124"/>
      <c r="I1046" s="124"/>
    </row>
    <row r="1047" spans="1:9" ht="13.5" customHeight="1" x14ac:dyDescent="0.25">
      <c r="A1047" s="121" t="s">
        <v>3006</v>
      </c>
      <c r="B1047" s="122" t="s">
        <v>3007</v>
      </c>
      <c r="C1047" s="121" t="s">
        <v>2</v>
      </c>
      <c r="D1047" s="27"/>
      <c r="E1047" s="123"/>
      <c r="F1047" s="123"/>
      <c r="G1047" s="123"/>
      <c r="H1047" s="124"/>
      <c r="I1047" s="124"/>
    </row>
    <row r="1048" spans="1:9" ht="13.5" customHeight="1" x14ac:dyDescent="0.25">
      <c r="A1048" s="121" t="s">
        <v>564</v>
      </c>
      <c r="B1048" s="122" t="s">
        <v>565</v>
      </c>
      <c r="C1048" s="121" t="s">
        <v>2</v>
      </c>
      <c r="D1048" s="27"/>
      <c r="E1048" s="123"/>
      <c r="F1048" s="123"/>
      <c r="G1048" s="123"/>
      <c r="H1048" s="124">
        <v>0</v>
      </c>
      <c r="I1048" s="124">
        <v>0</v>
      </c>
    </row>
    <row r="1049" spans="1:9" ht="13.5" customHeight="1" x14ac:dyDescent="0.25">
      <c r="A1049" s="121" t="s">
        <v>3008</v>
      </c>
      <c r="B1049" s="122" t="s">
        <v>3009</v>
      </c>
      <c r="C1049" s="121" t="s">
        <v>2</v>
      </c>
      <c r="D1049" s="27"/>
      <c r="E1049" s="123"/>
      <c r="F1049" s="123"/>
      <c r="G1049" s="123"/>
      <c r="H1049" s="124"/>
      <c r="I1049" s="124"/>
    </row>
    <row r="1050" spans="1:9" ht="13.5" customHeight="1" x14ac:dyDescent="0.25">
      <c r="A1050" s="121" t="s">
        <v>1589</v>
      </c>
      <c r="B1050" s="122" t="s">
        <v>1590</v>
      </c>
      <c r="C1050" s="121" t="s">
        <v>2</v>
      </c>
      <c r="D1050" s="27"/>
      <c r="E1050" s="123"/>
      <c r="F1050" s="123"/>
      <c r="G1050" s="123"/>
      <c r="H1050" s="124">
        <v>4.0449999999999999</v>
      </c>
      <c r="I1050" s="124">
        <v>1.0475999999999999E-2</v>
      </c>
    </row>
    <row r="1051" spans="1:9" ht="13.5" customHeight="1" x14ac:dyDescent="0.25">
      <c r="A1051" s="121" t="s">
        <v>1125</v>
      </c>
      <c r="B1051" s="122" t="s">
        <v>1126</v>
      </c>
      <c r="C1051" s="121" t="s">
        <v>2</v>
      </c>
      <c r="D1051" s="27"/>
      <c r="E1051" s="123"/>
      <c r="F1051" s="123"/>
      <c r="G1051" s="123"/>
      <c r="H1051" s="124">
        <v>1.8009999999999999</v>
      </c>
      <c r="I1051" s="124">
        <v>1.3483999999999999E-2</v>
      </c>
    </row>
    <row r="1052" spans="1:9" ht="13.5" customHeight="1" x14ac:dyDescent="0.25">
      <c r="A1052" s="121" t="s">
        <v>1366</v>
      </c>
      <c r="B1052" s="122" t="s">
        <v>1367</v>
      </c>
      <c r="C1052" s="121" t="s">
        <v>2</v>
      </c>
      <c r="D1052" s="27"/>
      <c r="E1052" s="123"/>
      <c r="F1052" s="123"/>
      <c r="G1052" s="123"/>
      <c r="H1052" s="124">
        <v>4.32</v>
      </c>
      <c r="I1052" s="124">
        <v>4.5236999999999999E-2</v>
      </c>
    </row>
    <row r="1053" spans="1:9" ht="13.5" customHeight="1" x14ac:dyDescent="0.25">
      <c r="A1053" s="121" t="s">
        <v>839</v>
      </c>
      <c r="B1053" s="122" t="s">
        <v>840</v>
      </c>
      <c r="C1053" s="121" t="s">
        <v>2</v>
      </c>
      <c r="D1053" s="27"/>
      <c r="E1053" s="123"/>
      <c r="F1053" s="123"/>
      <c r="G1053" s="123"/>
      <c r="H1053" s="124"/>
      <c r="I1053" s="124"/>
    </row>
    <row r="1054" spans="1:9" ht="13.5" customHeight="1" x14ac:dyDescent="0.25">
      <c r="A1054" s="121" t="s">
        <v>1770</v>
      </c>
      <c r="B1054" s="122" t="s">
        <v>1771</v>
      </c>
      <c r="C1054" s="121" t="s">
        <v>2</v>
      </c>
      <c r="D1054" s="27"/>
      <c r="E1054" s="123"/>
      <c r="F1054" s="123"/>
      <c r="G1054" s="123"/>
      <c r="H1054" s="124">
        <v>6.16</v>
      </c>
      <c r="I1054" s="124">
        <v>5.1789000000000002E-2</v>
      </c>
    </row>
    <row r="1055" spans="1:9" ht="13.5" customHeight="1" x14ac:dyDescent="0.25">
      <c r="A1055" s="121" t="s">
        <v>1378</v>
      </c>
      <c r="B1055" s="122" t="s">
        <v>1379</v>
      </c>
      <c r="C1055" s="121" t="s">
        <v>2</v>
      </c>
      <c r="D1055" s="27"/>
      <c r="E1055" s="123"/>
      <c r="F1055" s="123"/>
      <c r="G1055" s="123"/>
      <c r="H1055" s="124">
        <v>0.36</v>
      </c>
      <c r="I1055" s="124">
        <v>1.1180000000000001E-3</v>
      </c>
    </row>
    <row r="1056" spans="1:9" ht="13.5" customHeight="1" x14ac:dyDescent="0.25">
      <c r="A1056" s="121" t="s">
        <v>799</v>
      </c>
      <c r="B1056" s="122" t="s">
        <v>800</v>
      </c>
      <c r="C1056" s="121" t="s">
        <v>2</v>
      </c>
      <c r="D1056" s="27"/>
      <c r="E1056" s="123"/>
      <c r="F1056" s="123"/>
      <c r="G1056" s="123"/>
      <c r="H1056" s="124">
        <v>296.06</v>
      </c>
      <c r="I1056" s="124">
        <v>0.10224999999999999</v>
      </c>
    </row>
    <row r="1057" spans="1:9" ht="13.5" customHeight="1" x14ac:dyDescent="0.25">
      <c r="A1057" s="121" t="s">
        <v>1475</v>
      </c>
      <c r="B1057" s="122" t="s">
        <v>1476</v>
      </c>
      <c r="C1057" s="121" t="s">
        <v>2</v>
      </c>
      <c r="D1057" s="27"/>
      <c r="E1057" s="123"/>
      <c r="F1057" s="123"/>
      <c r="G1057" s="123"/>
      <c r="H1057" s="124">
        <v>0</v>
      </c>
      <c r="I1057" s="124">
        <v>0</v>
      </c>
    </row>
    <row r="1058" spans="1:9" ht="13.5" customHeight="1" x14ac:dyDescent="0.25">
      <c r="A1058" s="121" t="s">
        <v>3010</v>
      </c>
      <c r="B1058" s="122" t="s">
        <v>3011</v>
      </c>
      <c r="C1058" s="121" t="s">
        <v>2</v>
      </c>
      <c r="D1058" s="27"/>
      <c r="E1058" s="123"/>
      <c r="F1058" s="123"/>
      <c r="G1058" s="123"/>
      <c r="H1058" s="124"/>
      <c r="I1058" s="124"/>
    </row>
    <row r="1059" spans="1:9" ht="13.5" customHeight="1" x14ac:dyDescent="0.25">
      <c r="A1059" s="121" t="s">
        <v>1986</v>
      </c>
      <c r="B1059" s="122" t="s">
        <v>1987</v>
      </c>
      <c r="C1059" s="121" t="s">
        <v>2</v>
      </c>
      <c r="D1059" s="27"/>
      <c r="E1059" s="123"/>
      <c r="F1059" s="123"/>
      <c r="G1059" s="123"/>
      <c r="H1059" s="124"/>
      <c r="I1059" s="124"/>
    </row>
    <row r="1060" spans="1:9" ht="13.5" customHeight="1" x14ac:dyDescent="0.25">
      <c r="A1060" s="121" t="s">
        <v>801</v>
      </c>
      <c r="B1060" s="122" t="s">
        <v>802</v>
      </c>
      <c r="C1060" s="121" t="s">
        <v>2</v>
      </c>
      <c r="D1060" s="27"/>
      <c r="E1060" s="123"/>
      <c r="F1060" s="123"/>
      <c r="G1060" s="123"/>
      <c r="H1060" s="124">
        <v>2.11</v>
      </c>
      <c r="I1060" s="124">
        <v>1.343E-3</v>
      </c>
    </row>
    <row r="1061" spans="1:9" ht="13.5" customHeight="1" x14ac:dyDescent="0.25">
      <c r="A1061" s="121" t="s">
        <v>3012</v>
      </c>
      <c r="B1061" s="122" t="s">
        <v>3013</v>
      </c>
      <c r="C1061" s="121" t="s">
        <v>2</v>
      </c>
      <c r="D1061" s="27"/>
      <c r="E1061" s="123"/>
      <c r="F1061" s="123"/>
      <c r="G1061" s="123"/>
      <c r="H1061" s="124"/>
      <c r="I1061" s="124"/>
    </row>
    <row r="1062" spans="1:9" ht="13.5" customHeight="1" x14ac:dyDescent="0.25">
      <c r="A1062" s="121" t="s">
        <v>1485</v>
      </c>
      <c r="B1062" s="122" t="s">
        <v>1486</v>
      </c>
      <c r="C1062" s="121" t="s">
        <v>2</v>
      </c>
      <c r="D1062" s="27"/>
      <c r="E1062" s="123"/>
      <c r="F1062" s="123"/>
      <c r="G1062" s="123"/>
      <c r="H1062" s="124"/>
      <c r="I1062" s="124"/>
    </row>
    <row r="1063" spans="1:9" ht="13.5" customHeight="1" x14ac:dyDescent="0.25">
      <c r="A1063" s="121" t="s">
        <v>1368</v>
      </c>
      <c r="B1063" s="122" t="s">
        <v>1369</v>
      </c>
      <c r="C1063" s="121" t="s">
        <v>2</v>
      </c>
      <c r="D1063" s="27"/>
      <c r="E1063" s="123"/>
      <c r="F1063" s="123"/>
      <c r="G1063" s="123"/>
      <c r="H1063" s="124"/>
      <c r="I1063" s="124"/>
    </row>
    <row r="1064" spans="1:9" ht="13.5" customHeight="1" x14ac:dyDescent="0.25">
      <c r="A1064" s="121" t="s">
        <v>580</v>
      </c>
      <c r="B1064" s="122" t="s">
        <v>581</v>
      </c>
      <c r="C1064" s="121" t="s">
        <v>2</v>
      </c>
      <c r="D1064" s="27"/>
      <c r="E1064" s="123"/>
      <c r="F1064" s="123"/>
      <c r="G1064" s="123"/>
      <c r="H1064" s="124">
        <v>0</v>
      </c>
      <c r="I1064" s="124">
        <v>0</v>
      </c>
    </row>
    <row r="1065" spans="1:9" ht="13.5" customHeight="1" x14ac:dyDescent="0.25">
      <c r="A1065" s="121" t="s">
        <v>99</v>
      </c>
      <c r="B1065" s="122" t="s">
        <v>100</v>
      </c>
      <c r="C1065" s="121" t="s">
        <v>2</v>
      </c>
      <c r="D1065" s="27"/>
      <c r="E1065" s="123"/>
      <c r="F1065" s="123"/>
      <c r="G1065" s="123"/>
      <c r="H1065" s="124">
        <v>4.9249999999999998</v>
      </c>
      <c r="I1065" s="124">
        <v>3.4131000000000002E-2</v>
      </c>
    </row>
    <row r="1066" spans="1:9" ht="13.5" customHeight="1" x14ac:dyDescent="0.25">
      <c r="A1066" s="121" t="s">
        <v>1483</v>
      </c>
      <c r="B1066" s="122" t="s">
        <v>1484</v>
      </c>
      <c r="C1066" s="121" t="s">
        <v>2</v>
      </c>
      <c r="D1066" s="27"/>
      <c r="E1066" s="123"/>
      <c r="F1066" s="123"/>
      <c r="G1066" s="123"/>
      <c r="H1066" s="124"/>
      <c r="I1066" s="124"/>
    </row>
    <row r="1067" spans="1:9" ht="13.5" customHeight="1" x14ac:dyDescent="0.25">
      <c r="A1067" s="121" t="s">
        <v>1147</v>
      </c>
      <c r="B1067" s="122" t="s">
        <v>1148</v>
      </c>
      <c r="C1067" s="121" t="s">
        <v>2</v>
      </c>
      <c r="D1067" s="27"/>
      <c r="E1067" s="123"/>
      <c r="F1067" s="123"/>
      <c r="G1067" s="123"/>
      <c r="H1067" s="124">
        <v>0</v>
      </c>
      <c r="I1067" s="124">
        <v>0</v>
      </c>
    </row>
    <row r="1068" spans="1:9" ht="13.5" customHeight="1" x14ac:dyDescent="0.25">
      <c r="A1068" s="121" t="s">
        <v>1451</v>
      </c>
      <c r="B1068" s="122" t="s">
        <v>1452</v>
      </c>
      <c r="C1068" s="121" t="s">
        <v>2</v>
      </c>
      <c r="D1068" s="27"/>
      <c r="E1068" s="123"/>
      <c r="F1068" s="123"/>
      <c r="G1068" s="123"/>
      <c r="H1068" s="124">
        <v>21.84</v>
      </c>
      <c r="I1068" s="124">
        <v>2.2623999999999998E-2</v>
      </c>
    </row>
    <row r="1069" spans="1:9" ht="13.5" customHeight="1" x14ac:dyDescent="0.25">
      <c r="A1069" s="121" t="s">
        <v>1101</v>
      </c>
      <c r="B1069" s="122" t="s">
        <v>1102</v>
      </c>
      <c r="C1069" s="121" t="s">
        <v>2</v>
      </c>
      <c r="D1069" s="27"/>
      <c r="E1069" s="123"/>
      <c r="F1069" s="123"/>
      <c r="G1069" s="123"/>
      <c r="H1069" s="124">
        <v>0.15</v>
      </c>
      <c r="I1069" s="124">
        <v>6.9800000000000005E-4</v>
      </c>
    </row>
    <row r="1070" spans="1:9" ht="13.5" customHeight="1" x14ac:dyDescent="0.25">
      <c r="A1070" s="121" t="s">
        <v>3014</v>
      </c>
      <c r="B1070" s="122" t="s">
        <v>3015</v>
      </c>
      <c r="C1070" s="121" t="s">
        <v>2</v>
      </c>
      <c r="D1070" s="27"/>
      <c r="E1070" s="123"/>
      <c r="F1070" s="123"/>
      <c r="G1070" s="123"/>
      <c r="H1070" s="124"/>
      <c r="I1070" s="124"/>
    </row>
    <row r="1071" spans="1:9" ht="13.5" customHeight="1" x14ac:dyDescent="0.25">
      <c r="A1071" s="121" t="s">
        <v>909</v>
      </c>
      <c r="B1071" s="122" t="s">
        <v>910</v>
      </c>
      <c r="C1071" s="121" t="s">
        <v>2</v>
      </c>
      <c r="D1071" s="27"/>
      <c r="E1071" s="123"/>
      <c r="F1071" s="123"/>
      <c r="G1071" s="123"/>
      <c r="H1071" s="124"/>
      <c r="I1071" s="124"/>
    </row>
    <row r="1072" spans="1:9" ht="13.5" customHeight="1" x14ac:dyDescent="0.25">
      <c r="A1072" s="121" t="s">
        <v>883</v>
      </c>
      <c r="B1072" s="122" t="s">
        <v>884</v>
      </c>
      <c r="C1072" s="121" t="s">
        <v>2</v>
      </c>
      <c r="D1072" s="27"/>
      <c r="E1072" s="123"/>
      <c r="F1072" s="123"/>
      <c r="G1072" s="123"/>
      <c r="H1072" s="124"/>
      <c r="I1072" s="124"/>
    </row>
    <row r="1073" spans="1:9" ht="13.5" customHeight="1" x14ac:dyDescent="0.25">
      <c r="A1073" s="121" t="s">
        <v>829</v>
      </c>
      <c r="B1073" s="122" t="s">
        <v>830</v>
      </c>
      <c r="C1073" s="121" t="s">
        <v>2</v>
      </c>
      <c r="D1073" s="27"/>
      <c r="E1073" s="123"/>
      <c r="F1073" s="123"/>
      <c r="G1073" s="123"/>
      <c r="H1073" s="124">
        <v>11.938000000000001</v>
      </c>
      <c r="I1073" s="124">
        <v>3.1636999999999998E-2</v>
      </c>
    </row>
    <row r="1074" spans="1:9" ht="13.5" customHeight="1" x14ac:dyDescent="0.25">
      <c r="A1074" s="121" t="s">
        <v>2148</v>
      </c>
      <c r="B1074" s="122" t="s">
        <v>2149</v>
      </c>
      <c r="C1074" s="121" t="s">
        <v>2</v>
      </c>
      <c r="D1074" s="27"/>
      <c r="E1074" s="123"/>
      <c r="F1074" s="123"/>
      <c r="G1074" s="123"/>
      <c r="H1074" s="124"/>
      <c r="I1074" s="124"/>
    </row>
    <row r="1075" spans="1:9" ht="13.5" customHeight="1" x14ac:dyDescent="0.25">
      <c r="A1075" s="121" t="s">
        <v>1305</v>
      </c>
      <c r="B1075" s="122" t="s">
        <v>1306</v>
      </c>
      <c r="C1075" s="121" t="s">
        <v>2</v>
      </c>
      <c r="D1075" s="27"/>
      <c r="E1075" s="123"/>
      <c r="F1075" s="123"/>
      <c r="G1075" s="123"/>
      <c r="H1075" s="124">
        <v>0.64800000000000002</v>
      </c>
      <c r="I1075" s="124">
        <v>2.176E-3</v>
      </c>
    </row>
    <row r="1076" spans="1:9" ht="13.5" customHeight="1" x14ac:dyDescent="0.25">
      <c r="A1076" s="121" t="s">
        <v>1493</v>
      </c>
      <c r="B1076" s="122" t="s">
        <v>1494</v>
      </c>
      <c r="C1076" s="121" t="s">
        <v>2</v>
      </c>
      <c r="D1076" s="27"/>
      <c r="E1076" s="123"/>
      <c r="F1076" s="123"/>
      <c r="G1076" s="123"/>
      <c r="H1076" s="124"/>
      <c r="I1076" s="124"/>
    </row>
    <row r="1077" spans="1:9" ht="13.5" customHeight="1" x14ac:dyDescent="0.25">
      <c r="A1077" s="121" t="s">
        <v>1537</v>
      </c>
      <c r="B1077" s="122" t="s">
        <v>1538</v>
      </c>
      <c r="C1077" s="121" t="s">
        <v>2</v>
      </c>
      <c r="D1077" s="27"/>
      <c r="E1077" s="123"/>
      <c r="F1077" s="123"/>
      <c r="G1077" s="123"/>
      <c r="H1077" s="124"/>
      <c r="I1077" s="124"/>
    </row>
    <row r="1078" spans="1:9" ht="13.5" customHeight="1" x14ac:dyDescent="0.25">
      <c r="A1078" s="121" t="s">
        <v>873</v>
      </c>
      <c r="B1078" s="122" t="s">
        <v>874</v>
      </c>
      <c r="C1078" s="121" t="s">
        <v>2</v>
      </c>
      <c r="D1078" s="27"/>
      <c r="E1078" s="123"/>
      <c r="F1078" s="123"/>
      <c r="G1078" s="123"/>
      <c r="H1078" s="124"/>
      <c r="I1078" s="124"/>
    </row>
    <row r="1079" spans="1:9" ht="13.5" customHeight="1" x14ac:dyDescent="0.25">
      <c r="A1079" s="121" t="s">
        <v>1682</v>
      </c>
      <c r="B1079" s="122" t="s">
        <v>1683</v>
      </c>
      <c r="C1079" s="121" t="s">
        <v>2</v>
      </c>
      <c r="D1079" s="27"/>
      <c r="E1079" s="123"/>
      <c r="F1079" s="123"/>
      <c r="G1079" s="123"/>
      <c r="H1079" s="124">
        <v>0</v>
      </c>
      <c r="I1079" s="124">
        <v>0</v>
      </c>
    </row>
    <row r="1080" spans="1:9" ht="13.5" customHeight="1" x14ac:dyDescent="0.25">
      <c r="A1080" s="121" t="s">
        <v>1189</v>
      </c>
      <c r="B1080" s="122" t="s">
        <v>1190</v>
      </c>
      <c r="C1080" s="121" t="s">
        <v>2</v>
      </c>
      <c r="D1080" s="27"/>
      <c r="E1080" s="123"/>
      <c r="F1080" s="123"/>
      <c r="G1080" s="123"/>
      <c r="H1080" s="124">
        <v>0.63100000000000001</v>
      </c>
      <c r="I1080" s="124">
        <v>1.0610000000000001E-3</v>
      </c>
    </row>
    <row r="1081" spans="1:9" ht="13.5" customHeight="1" x14ac:dyDescent="0.25">
      <c r="A1081" s="121" t="s">
        <v>676</v>
      </c>
      <c r="B1081" s="122" t="s">
        <v>677</v>
      </c>
      <c r="C1081" s="121" t="s">
        <v>2</v>
      </c>
      <c r="D1081" s="27"/>
      <c r="E1081" s="123"/>
      <c r="F1081" s="123"/>
      <c r="G1081" s="123"/>
      <c r="H1081" s="124"/>
      <c r="I1081" s="124"/>
    </row>
    <row r="1082" spans="1:9" ht="13.5" customHeight="1" x14ac:dyDescent="0.25">
      <c r="A1082" s="121" t="s">
        <v>2140</v>
      </c>
      <c r="B1082" s="122" t="s">
        <v>2141</v>
      </c>
      <c r="C1082" s="121" t="s">
        <v>2</v>
      </c>
      <c r="D1082" s="27"/>
      <c r="E1082" s="123"/>
      <c r="F1082" s="123"/>
      <c r="G1082" s="123"/>
      <c r="H1082" s="124"/>
      <c r="I1082" s="124"/>
    </row>
    <row r="1083" spans="1:9" ht="13.5" customHeight="1" x14ac:dyDescent="0.25">
      <c r="A1083" s="121" t="s">
        <v>101</v>
      </c>
      <c r="B1083" s="122" t="s">
        <v>102</v>
      </c>
      <c r="C1083" s="121" t="s">
        <v>2</v>
      </c>
      <c r="D1083" s="27"/>
      <c r="E1083" s="123"/>
      <c r="F1083" s="123"/>
      <c r="G1083" s="123"/>
      <c r="H1083" s="124"/>
      <c r="I1083" s="124"/>
    </row>
    <row r="1084" spans="1:9" ht="13.5" customHeight="1" x14ac:dyDescent="0.25">
      <c r="A1084" s="121" t="s">
        <v>3016</v>
      </c>
      <c r="B1084" s="122" t="s">
        <v>3017</v>
      </c>
      <c r="C1084" s="121" t="s">
        <v>2</v>
      </c>
      <c r="D1084" s="27"/>
      <c r="E1084" s="123"/>
      <c r="F1084" s="123"/>
      <c r="G1084" s="123"/>
      <c r="H1084" s="124">
        <v>0.84099999999999997</v>
      </c>
      <c r="I1084" s="124">
        <v>6.0899999999999995E-4</v>
      </c>
    </row>
    <row r="1085" spans="1:9" ht="13.5" customHeight="1" x14ac:dyDescent="0.25">
      <c r="A1085" s="121" t="s">
        <v>2228</v>
      </c>
      <c r="B1085" s="122" t="s">
        <v>2229</v>
      </c>
      <c r="C1085" s="121" t="s">
        <v>2</v>
      </c>
      <c r="D1085" s="27"/>
      <c r="E1085" s="123"/>
      <c r="F1085" s="123"/>
      <c r="G1085" s="123"/>
      <c r="H1085" s="124"/>
      <c r="I1085" s="124"/>
    </row>
    <row r="1086" spans="1:9" ht="13.5" customHeight="1" x14ac:dyDescent="0.25">
      <c r="A1086" s="121" t="s">
        <v>1358</v>
      </c>
      <c r="B1086" s="122" t="s">
        <v>1359</v>
      </c>
      <c r="C1086" s="121" t="s">
        <v>2</v>
      </c>
      <c r="D1086" s="27"/>
      <c r="E1086" s="123"/>
      <c r="F1086" s="123"/>
      <c r="G1086" s="123"/>
      <c r="H1086" s="124">
        <v>2.82</v>
      </c>
      <c r="I1086" s="124">
        <v>1.1745E-2</v>
      </c>
    </row>
    <row r="1087" spans="1:9" ht="13.5" customHeight="1" x14ac:dyDescent="0.25">
      <c r="A1087" s="121" t="s">
        <v>443</v>
      </c>
      <c r="B1087" s="122" t="s">
        <v>444</v>
      </c>
      <c r="C1087" s="121" t="s">
        <v>2</v>
      </c>
      <c r="D1087" s="27"/>
      <c r="E1087" s="123"/>
      <c r="F1087" s="123"/>
      <c r="G1087" s="123"/>
      <c r="H1087" s="124"/>
      <c r="I1087" s="124"/>
    </row>
    <row r="1088" spans="1:9" ht="13.5" customHeight="1" x14ac:dyDescent="0.25">
      <c r="A1088" s="121" t="s">
        <v>658</v>
      </c>
      <c r="B1088" s="122" t="s">
        <v>659</v>
      </c>
      <c r="C1088" s="121" t="s">
        <v>2</v>
      </c>
      <c r="D1088" s="27"/>
      <c r="E1088" s="123"/>
      <c r="F1088" s="123"/>
      <c r="G1088" s="123"/>
      <c r="H1088" s="124">
        <v>0.86899999999999999</v>
      </c>
      <c r="I1088" s="124">
        <v>5.0699999999999996E-4</v>
      </c>
    </row>
    <row r="1089" spans="1:9" ht="13.5" customHeight="1" x14ac:dyDescent="0.25">
      <c r="A1089" s="121" t="s">
        <v>3018</v>
      </c>
      <c r="B1089" s="122" t="s">
        <v>3019</v>
      </c>
      <c r="C1089" s="121" t="s">
        <v>2</v>
      </c>
      <c r="D1089" s="27"/>
      <c r="E1089" s="123"/>
      <c r="F1089" s="123"/>
      <c r="G1089" s="123"/>
      <c r="H1089" s="124">
        <v>0</v>
      </c>
      <c r="I1089" s="124">
        <v>0</v>
      </c>
    </row>
    <row r="1090" spans="1:9" ht="13.5" customHeight="1" x14ac:dyDescent="0.25">
      <c r="A1090" s="121" t="s">
        <v>1563</v>
      </c>
      <c r="B1090" s="122" t="s">
        <v>1564</v>
      </c>
      <c r="C1090" s="121" t="s">
        <v>2</v>
      </c>
      <c r="D1090" s="27"/>
      <c r="E1090" s="123"/>
      <c r="F1090" s="123"/>
      <c r="G1090" s="123"/>
      <c r="H1090" s="124">
        <v>3.81</v>
      </c>
      <c r="I1090" s="124">
        <v>7.6059999999999999E-3</v>
      </c>
    </row>
    <row r="1091" spans="1:9" ht="13.5" customHeight="1" x14ac:dyDescent="0.25">
      <c r="A1091" s="121" t="s">
        <v>3020</v>
      </c>
      <c r="B1091" s="122" t="s">
        <v>3021</v>
      </c>
      <c r="C1091" s="121" t="s">
        <v>2</v>
      </c>
      <c r="D1091" s="27"/>
      <c r="E1091" s="123"/>
      <c r="F1091" s="123"/>
      <c r="G1091" s="123"/>
      <c r="H1091" s="124">
        <v>3.6240000000000001</v>
      </c>
      <c r="I1091" s="124">
        <v>1.4347E-2</v>
      </c>
    </row>
    <row r="1092" spans="1:9" ht="13.5" customHeight="1" x14ac:dyDescent="0.25">
      <c r="A1092" s="121" t="s">
        <v>933</v>
      </c>
      <c r="B1092" s="122" t="s">
        <v>934</v>
      </c>
      <c r="C1092" s="121" t="s">
        <v>2</v>
      </c>
      <c r="D1092" s="27"/>
      <c r="E1092" s="123"/>
      <c r="F1092" s="123"/>
      <c r="G1092" s="123"/>
      <c r="H1092" s="124">
        <v>0</v>
      </c>
      <c r="I1092" s="124">
        <v>0</v>
      </c>
    </row>
    <row r="1093" spans="1:9" ht="13.5" customHeight="1" x14ac:dyDescent="0.25">
      <c r="A1093" s="121" t="s">
        <v>660</v>
      </c>
      <c r="B1093" s="122" t="s">
        <v>661</v>
      </c>
      <c r="C1093" s="121" t="s">
        <v>2</v>
      </c>
      <c r="D1093" s="27"/>
      <c r="E1093" s="123"/>
      <c r="F1093" s="123"/>
      <c r="G1093" s="123"/>
      <c r="H1093" s="124"/>
      <c r="I1093" s="124"/>
    </row>
    <row r="1094" spans="1:9" ht="13.5" customHeight="1" x14ac:dyDescent="0.25">
      <c r="A1094" s="121" t="s">
        <v>1344</v>
      </c>
      <c r="B1094" s="122" t="s">
        <v>1345</v>
      </c>
      <c r="C1094" s="121" t="s">
        <v>2</v>
      </c>
      <c r="D1094" s="27"/>
      <c r="E1094" s="123"/>
      <c r="F1094" s="123"/>
      <c r="G1094" s="123"/>
      <c r="H1094" s="124"/>
      <c r="I1094" s="124"/>
    </row>
    <row r="1095" spans="1:9" ht="13.5" customHeight="1" x14ac:dyDescent="0.25">
      <c r="A1095" s="121" t="s">
        <v>401</v>
      </c>
      <c r="B1095" s="122" t="s">
        <v>402</v>
      </c>
      <c r="C1095" s="121" t="s">
        <v>2</v>
      </c>
      <c r="D1095" s="27"/>
      <c r="E1095" s="123"/>
      <c r="F1095" s="123"/>
      <c r="G1095" s="123"/>
      <c r="H1095" s="124">
        <v>0</v>
      </c>
      <c r="I1095" s="124">
        <v>0</v>
      </c>
    </row>
    <row r="1096" spans="1:9" ht="13.5" customHeight="1" x14ac:dyDescent="0.25">
      <c r="A1096" s="121" t="s">
        <v>1491</v>
      </c>
      <c r="B1096" s="122" t="s">
        <v>1492</v>
      </c>
      <c r="C1096" s="121" t="s">
        <v>2</v>
      </c>
      <c r="D1096" s="27"/>
      <c r="E1096" s="123"/>
      <c r="F1096" s="123"/>
      <c r="G1096" s="123"/>
      <c r="H1096" s="124"/>
      <c r="I1096" s="124"/>
    </row>
    <row r="1097" spans="1:9" ht="13.5" customHeight="1" x14ac:dyDescent="0.25">
      <c r="A1097" s="121" t="s">
        <v>851</v>
      </c>
      <c r="B1097" s="122" t="s">
        <v>852</v>
      </c>
      <c r="C1097" s="121" t="s">
        <v>2</v>
      </c>
      <c r="D1097" s="27"/>
      <c r="E1097" s="123"/>
      <c r="F1097" s="123"/>
      <c r="G1097" s="123"/>
      <c r="H1097" s="124">
        <v>25.591000000000001</v>
      </c>
      <c r="I1097" s="124">
        <v>2.4670000000000001E-2</v>
      </c>
    </row>
    <row r="1098" spans="1:9" ht="13.5" customHeight="1" x14ac:dyDescent="0.25">
      <c r="A1098" s="121" t="s">
        <v>1583</v>
      </c>
      <c r="B1098" s="122" t="s">
        <v>1584</v>
      </c>
      <c r="C1098" s="121" t="s">
        <v>2</v>
      </c>
      <c r="D1098" s="27"/>
      <c r="E1098" s="123"/>
      <c r="F1098" s="123"/>
      <c r="G1098" s="123"/>
      <c r="H1098" s="124"/>
      <c r="I1098" s="124"/>
    </row>
    <row r="1099" spans="1:9" ht="13.5" customHeight="1" x14ac:dyDescent="0.25">
      <c r="A1099" s="121" t="s">
        <v>3022</v>
      </c>
      <c r="B1099" s="122" t="s">
        <v>3023</v>
      </c>
      <c r="C1099" s="121" t="s">
        <v>2</v>
      </c>
      <c r="D1099" s="27"/>
      <c r="E1099" s="123"/>
      <c r="F1099" s="123"/>
      <c r="G1099" s="123"/>
      <c r="H1099" s="124"/>
      <c r="I1099" s="124"/>
    </row>
    <row r="1100" spans="1:9" ht="13.5" customHeight="1" x14ac:dyDescent="0.25">
      <c r="A1100" s="121" t="s">
        <v>3024</v>
      </c>
      <c r="B1100" s="122" t="s">
        <v>3025</v>
      </c>
      <c r="C1100" s="121" t="s">
        <v>2</v>
      </c>
      <c r="D1100" s="27"/>
      <c r="E1100" s="123"/>
      <c r="F1100" s="123"/>
      <c r="G1100" s="123"/>
      <c r="H1100" s="124"/>
      <c r="I1100" s="124"/>
    </row>
    <row r="1101" spans="1:9" ht="13.5" customHeight="1" x14ac:dyDescent="0.25">
      <c r="A1101" s="121" t="s">
        <v>3026</v>
      </c>
      <c r="B1101" s="122" t="s">
        <v>3027</v>
      </c>
      <c r="C1101" s="121" t="s">
        <v>2</v>
      </c>
      <c r="D1101" s="27"/>
      <c r="E1101" s="123"/>
      <c r="F1101" s="123"/>
      <c r="G1101" s="123"/>
      <c r="H1101" s="124">
        <v>1.4E-2</v>
      </c>
      <c r="I1101" s="124">
        <v>9.2199999999999997E-4</v>
      </c>
    </row>
    <row r="1102" spans="1:9" ht="13.5" customHeight="1" x14ac:dyDescent="0.25">
      <c r="A1102" s="121" t="s">
        <v>1145</v>
      </c>
      <c r="B1102" s="122" t="s">
        <v>1146</v>
      </c>
      <c r="C1102" s="121" t="s">
        <v>2</v>
      </c>
      <c r="D1102" s="27"/>
      <c r="E1102" s="123"/>
      <c r="F1102" s="123"/>
      <c r="G1102" s="123"/>
      <c r="H1102" s="124">
        <v>1903.7470000000001</v>
      </c>
      <c r="I1102" s="124">
        <v>0.431977</v>
      </c>
    </row>
    <row r="1103" spans="1:9" ht="13.5" customHeight="1" x14ac:dyDescent="0.25">
      <c r="A1103" s="121" t="s">
        <v>1591</v>
      </c>
      <c r="B1103" s="122" t="s">
        <v>1592</v>
      </c>
      <c r="C1103" s="121" t="s">
        <v>2</v>
      </c>
      <c r="D1103" s="27"/>
      <c r="E1103" s="123"/>
      <c r="F1103" s="123"/>
      <c r="G1103" s="123"/>
      <c r="H1103" s="124">
        <v>5.3319999999999999</v>
      </c>
      <c r="I1103" s="124">
        <v>7.7510000000000001E-3</v>
      </c>
    </row>
    <row r="1104" spans="1:9" ht="13.5" customHeight="1" x14ac:dyDescent="0.25">
      <c r="A1104" s="121" t="s">
        <v>795</v>
      </c>
      <c r="B1104" s="122" t="s">
        <v>796</v>
      </c>
      <c r="C1104" s="121" t="s">
        <v>2</v>
      </c>
      <c r="D1104" s="27"/>
      <c r="E1104" s="123"/>
      <c r="F1104" s="123"/>
      <c r="G1104" s="123"/>
      <c r="H1104" s="124">
        <v>0</v>
      </c>
      <c r="I1104" s="124">
        <v>0</v>
      </c>
    </row>
    <row r="1105" spans="1:9" ht="13.5" customHeight="1" x14ac:dyDescent="0.25">
      <c r="A1105" s="121" t="s">
        <v>761</v>
      </c>
      <c r="B1105" s="122" t="s">
        <v>762</v>
      </c>
      <c r="C1105" s="121" t="s">
        <v>2</v>
      </c>
      <c r="D1105" s="27"/>
      <c r="E1105" s="123"/>
      <c r="F1105" s="123"/>
      <c r="G1105" s="123"/>
      <c r="H1105" s="124">
        <v>700.05</v>
      </c>
      <c r="I1105" s="124">
        <v>0.20042299999999999</v>
      </c>
    </row>
    <row r="1106" spans="1:9" ht="13.5" customHeight="1" x14ac:dyDescent="0.25">
      <c r="A1106" s="121" t="s">
        <v>1139</v>
      </c>
      <c r="B1106" s="122" t="s">
        <v>1140</v>
      </c>
      <c r="C1106" s="121" t="s">
        <v>2</v>
      </c>
      <c r="D1106" s="27"/>
      <c r="E1106" s="123"/>
      <c r="F1106" s="123"/>
      <c r="G1106" s="123"/>
      <c r="H1106" s="124">
        <v>0</v>
      </c>
      <c r="I1106" s="124">
        <v>0</v>
      </c>
    </row>
    <row r="1107" spans="1:9" ht="13.5" customHeight="1" x14ac:dyDescent="0.25">
      <c r="A1107" s="121" t="s">
        <v>1660</v>
      </c>
      <c r="B1107" s="122" t="s">
        <v>1661</v>
      </c>
      <c r="C1107" s="121" t="s">
        <v>1603</v>
      </c>
      <c r="D1107" s="27"/>
      <c r="E1107" s="123"/>
      <c r="F1107" s="123"/>
      <c r="G1107" s="123"/>
      <c r="H1107" s="124"/>
      <c r="I1107" s="124"/>
    </row>
    <row r="1108" spans="1:9" ht="13.5" customHeight="1" x14ac:dyDescent="0.25">
      <c r="A1108" s="121" t="s">
        <v>3028</v>
      </c>
      <c r="B1108" s="122" t="s">
        <v>3029</v>
      </c>
      <c r="C1108" s="121" t="s">
        <v>2</v>
      </c>
      <c r="D1108" s="27"/>
      <c r="E1108" s="123"/>
      <c r="F1108" s="123"/>
      <c r="G1108" s="123"/>
      <c r="H1108" s="124"/>
      <c r="I1108" s="124"/>
    </row>
    <row r="1109" spans="1:9" ht="13.5" customHeight="1" x14ac:dyDescent="0.25">
      <c r="A1109" s="121" t="s">
        <v>417</v>
      </c>
      <c r="B1109" s="122" t="s">
        <v>418</v>
      </c>
      <c r="C1109" s="121" t="s">
        <v>2</v>
      </c>
      <c r="D1109" s="27"/>
      <c r="E1109" s="123"/>
      <c r="F1109" s="123"/>
      <c r="G1109" s="123"/>
      <c r="H1109" s="124"/>
      <c r="I1109" s="124"/>
    </row>
    <row r="1110" spans="1:9" ht="13.5" customHeight="1" x14ac:dyDescent="0.25">
      <c r="A1110" s="121" t="s">
        <v>3030</v>
      </c>
      <c r="B1110" s="122" t="s">
        <v>3031</v>
      </c>
      <c r="C1110" s="121" t="s">
        <v>2</v>
      </c>
      <c r="D1110" s="27"/>
      <c r="E1110" s="123"/>
      <c r="F1110" s="123"/>
      <c r="G1110" s="123"/>
      <c r="H1110" s="124"/>
      <c r="I1110" s="124"/>
    </row>
    <row r="1111" spans="1:9" ht="13.5" customHeight="1" x14ac:dyDescent="0.25">
      <c r="A1111" s="121" t="s">
        <v>3032</v>
      </c>
      <c r="B1111" s="122" t="s">
        <v>3033</v>
      </c>
      <c r="C1111" s="121" t="s">
        <v>2</v>
      </c>
      <c r="D1111" s="27"/>
      <c r="E1111" s="123"/>
      <c r="F1111" s="123"/>
      <c r="G1111" s="123"/>
      <c r="H1111" s="124">
        <v>0.32400000000000001</v>
      </c>
      <c r="I1111" s="124">
        <v>8.3674999999999999E-2</v>
      </c>
    </row>
    <row r="1112" spans="1:9" ht="13.5" customHeight="1" x14ac:dyDescent="0.25">
      <c r="A1112" s="121" t="s">
        <v>606</v>
      </c>
      <c r="B1112" s="122" t="s">
        <v>607</v>
      </c>
      <c r="C1112" s="121" t="s">
        <v>2</v>
      </c>
      <c r="D1112" s="27"/>
      <c r="E1112" s="123"/>
      <c r="F1112" s="123"/>
      <c r="G1112" s="123"/>
      <c r="H1112" s="124"/>
      <c r="I1112" s="124"/>
    </row>
    <row r="1113" spans="1:9" ht="13.5" customHeight="1" x14ac:dyDescent="0.25">
      <c r="A1113" s="121" t="s">
        <v>608</v>
      </c>
      <c r="B1113" s="122" t="s">
        <v>609</v>
      </c>
      <c r="C1113" s="121" t="s">
        <v>2</v>
      </c>
      <c r="D1113" s="27"/>
      <c r="E1113" s="123"/>
      <c r="F1113" s="123"/>
      <c r="G1113" s="123"/>
      <c r="H1113" s="124">
        <v>3.5</v>
      </c>
      <c r="I1113" s="124">
        <v>5.6470000000000001E-3</v>
      </c>
    </row>
    <row r="1114" spans="1:9" ht="13.5" customHeight="1" x14ac:dyDescent="0.25">
      <c r="A1114" s="121" t="s">
        <v>1878</v>
      </c>
      <c r="B1114" s="122" t="s">
        <v>1879</v>
      </c>
      <c r="C1114" s="121" t="s">
        <v>2</v>
      </c>
      <c r="D1114" s="27"/>
      <c r="E1114" s="123"/>
      <c r="F1114" s="123"/>
      <c r="G1114" s="123"/>
      <c r="H1114" s="124"/>
      <c r="I1114" s="124"/>
    </row>
    <row r="1115" spans="1:9" ht="13.5" customHeight="1" x14ac:dyDescent="0.25">
      <c r="A1115" s="121" t="s">
        <v>1342</v>
      </c>
      <c r="B1115" s="122" t="s">
        <v>1343</v>
      </c>
      <c r="C1115" s="121" t="s">
        <v>2</v>
      </c>
      <c r="D1115" s="27"/>
      <c r="E1115" s="123"/>
      <c r="F1115" s="123"/>
      <c r="G1115" s="123"/>
      <c r="H1115" s="124"/>
      <c r="I1115" s="124"/>
    </row>
    <row r="1116" spans="1:9" ht="13.5" customHeight="1" x14ac:dyDescent="0.25">
      <c r="A1116" s="121" t="s">
        <v>847</v>
      </c>
      <c r="B1116" s="122" t="s">
        <v>848</v>
      </c>
      <c r="C1116" s="121" t="s">
        <v>2</v>
      </c>
      <c r="D1116" s="27"/>
      <c r="E1116" s="123"/>
      <c r="F1116" s="123"/>
      <c r="G1116" s="123"/>
      <c r="H1116" s="124">
        <v>0</v>
      </c>
      <c r="I1116" s="124">
        <v>0</v>
      </c>
    </row>
    <row r="1117" spans="1:9" ht="13.5" customHeight="1" x14ac:dyDescent="0.25">
      <c r="A1117" s="121" t="s">
        <v>1487</v>
      </c>
      <c r="B1117" s="122" t="s">
        <v>1488</v>
      </c>
      <c r="C1117" s="121" t="s">
        <v>2</v>
      </c>
      <c r="D1117" s="27"/>
      <c r="E1117" s="123"/>
      <c r="F1117" s="123"/>
      <c r="G1117" s="123"/>
      <c r="H1117" s="124"/>
      <c r="I1117" s="124"/>
    </row>
    <row r="1118" spans="1:9" ht="13.5" customHeight="1" x14ac:dyDescent="0.25">
      <c r="A1118" s="121" t="s">
        <v>1469</v>
      </c>
      <c r="B1118" s="122" t="s">
        <v>1470</v>
      </c>
      <c r="C1118" s="121" t="s">
        <v>2</v>
      </c>
      <c r="D1118" s="27"/>
      <c r="E1118" s="123"/>
      <c r="F1118" s="123"/>
      <c r="G1118" s="123"/>
      <c r="H1118" s="124"/>
      <c r="I1118" s="124"/>
    </row>
    <row r="1119" spans="1:9" ht="13.5" customHeight="1" x14ac:dyDescent="0.25">
      <c r="A1119" s="121" t="s">
        <v>1587</v>
      </c>
      <c r="B1119" s="122" t="s">
        <v>1588</v>
      </c>
      <c r="C1119" s="121" t="s">
        <v>2</v>
      </c>
      <c r="D1119" s="27"/>
      <c r="E1119" s="123"/>
      <c r="F1119" s="123"/>
      <c r="G1119" s="123"/>
      <c r="H1119" s="124"/>
      <c r="I1119" s="124"/>
    </row>
    <row r="1120" spans="1:9" ht="13.5" customHeight="1" x14ac:dyDescent="0.25">
      <c r="A1120" s="121" t="s">
        <v>3034</v>
      </c>
      <c r="B1120" s="122" t="s">
        <v>3035</v>
      </c>
      <c r="C1120" s="121" t="s">
        <v>1603</v>
      </c>
      <c r="D1120" s="27"/>
      <c r="E1120" s="123"/>
      <c r="F1120" s="123"/>
      <c r="G1120" s="123"/>
      <c r="H1120" s="124">
        <v>0.13500000000000001</v>
      </c>
      <c r="I1120" s="124">
        <v>6.78E-4</v>
      </c>
    </row>
    <row r="1121" spans="1:9" ht="13.5" customHeight="1" x14ac:dyDescent="0.25">
      <c r="A1121" s="121" t="s">
        <v>2154</v>
      </c>
      <c r="B1121" s="122" t="s">
        <v>2155</v>
      </c>
      <c r="C1121" s="121" t="s">
        <v>2</v>
      </c>
      <c r="D1121" s="27"/>
      <c r="E1121" s="123"/>
      <c r="F1121" s="123"/>
      <c r="G1121" s="123"/>
      <c r="H1121" s="124"/>
      <c r="I1121" s="124"/>
    </row>
    <row r="1122" spans="1:9" ht="13.5" customHeight="1" x14ac:dyDescent="0.25">
      <c r="A1122" s="121" t="s">
        <v>1543</v>
      </c>
      <c r="B1122" s="122" t="s">
        <v>1544</v>
      </c>
      <c r="C1122" s="121" t="s">
        <v>2</v>
      </c>
      <c r="D1122" s="27"/>
      <c r="E1122" s="123"/>
      <c r="F1122" s="123"/>
      <c r="G1122" s="123"/>
      <c r="H1122" s="124"/>
      <c r="I1122" s="124"/>
    </row>
    <row r="1123" spans="1:9" ht="13.5" customHeight="1" x14ac:dyDescent="0.25">
      <c r="A1123" s="121" t="s">
        <v>3036</v>
      </c>
      <c r="B1123" s="122" t="s">
        <v>3037</v>
      </c>
      <c r="C1123" s="121" t="s">
        <v>2</v>
      </c>
      <c r="D1123" s="27"/>
      <c r="E1123" s="123"/>
      <c r="F1123" s="123"/>
      <c r="G1123" s="123"/>
      <c r="H1123" s="124">
        <v>0.75</v>
      </c>
      <c r="I1123" s="124">
        <v>6.4920000000000004E-3</v>
      </c>
    </row>
    <row r="1124" spans="1:9" ht="13.5" customHeight="1" x14ac:dyDescent="0.25">
      <c r="A1124" s="121" t="s">
        <v>3038</v>
      </c>
      <c r="B1124" s="122" t="s">
        <v>3039</v>
      </c>
      <c r="C1124" s="121" t="s">
        <v>2</v>
      </c>
      <c r="D1124" s="27"/>
      <c r="E1124" s="123"/>
      <c r="F1124" s="123"/>
      <c r="G1124" s="123"/>
      <c r="H1124" s="124"/>
      <c r="I1124" s="124"/>
    </row>
    <row r="1125" spans="1:9" ht="13.5" customHeight="1" x14ac:dyDescent="0.25">
      <c r="A1125" s="121" t="s">
        <v>1784</v>
      </c>
      <c r="B1125" s="122" t="s">
        <v>1785</v>
      </c>
      <c r="C1125" s="121" t="s">
        <v>2</v>
      </c>
      <c r="D1125" s="27"/>
      <c r="E1125" s="123"/>
      <c r="F1125" s="123"/>
      <c r="G1125" s="123"/>
      <c r="H1125" s="124">
        <v>0.67200000000000004</v>
      </c>
      <c r="I1125" s="124">
        <v>1.09E-3</v>
      </c>
    </row>
    <row r="1126" spans="1:9" ht="13.5" customHeight="1" x14ac:dyDescent="0.25">
      <c r="A1126" s="121" t="s">
        <v>380</v>
      </c>
      <c r="B1126" s="122" t="s">
        <v>381</v>
      </c>
      <c r="C1126" s="121" t="s">
        <v>2</v>
      </c>
      <c r="D1126" s="27"/>
      <c r="E1126" s="123"/>
      <c r="F1126" s="123"/>
      <c r="G1126" s="123"/>
      <c r="H1126" s="124"/>
      <c r="I1126" s="124"/>
    </row>
    <row r="1127" spans="1:9" ht="13.5" customHeight="1" x14ac:dyDescent="0.25">
      <c r="A1127" s="121" t="s">
        <v>707</v>
      </c>
      <c r="B1127" s="122" t="s">
        <v>708</v>
      </c>
      <c r="C1127" s="121" t="s">
        <v>2</v>
      </c>
      <c r="D1127" s="27"/>
      <c r="E1127" s="123"/>
      <c r="F1127" s="123"/>
      <c r="G1127" s="123"/>
      <c r="H1127" s="124">
        <v>0</v>
      </c>
      <c r="I1127" s="124">
        <v>0</v>
      </c>
    </row>
    <row r="1128" spans="1:9" ht="13.5" customHeight="1" x14ac:dyDescent="0.25">
      <c r="A1128" s="121" t="s">
        <v>3040</v>
      </c>
      <c r="B1128" s="122" t="s">
        <v>3041</v>
      </c>
      <c r="C1128" s="121" t="s">
        <v>2</v>
      </c>
      <c r="D1128" s="27"/>
      <c r="E1128" s="123"/>
      <c r="F1128" s="123"/>
      <c r="G1128" s="123"/>
      <c r="H1128" s="124">
        <v>1E-3</v>
      </c>
      <c r="I1128" s="124">
        <v>5.2800000000000004E-4</v>
      </c>
    </row>
    <row r="1129" spans="1:9" ht="13.5" customHeight="1" x14ac:dyDescent="0.25">
      <c r="A1129" s="121" t="s">
        <v>3042</v>
      </c>
      <c r="B1129" s="122" t="s">
        <v>3043</v>
      </c>
      <c r="C1129" s="121" t="s">
        <v>2</v>
      </c>
      <c r="D1129" s="27"/>
      <c r="E1129" s="123"/>
      <c r="F1129" s="123"/>
      <c r="G1129" s="123"/>
      <c r="H1129" s="124">
        <v>0.55000000000000004</v>
      </c>
      <c r="I1129" s="124">
        <v>7.0899999999999999E-4</v>
      </c>
    </row>
    <row r="1130" spans="1:9" ht="13.5" customHeight="1" x14ac:dyDescent="0.25">
      <c r="A1130" s="121" t="s">
        <v>3044</v>
      </c>
      <c r="B1130" s="122" t="s">
        <v>3045</v>
      </c>
      <c r="C1130" s="121" t="s">
        <v>2</v>
      </c>
      <c r="D1130" s="27"/>
      <c r="E1130" s="123"/>
      <c r="F1130" s="123"/>
      <c r="G1130" s="123"/>
      <c r="H1130" s="124"/>
      <c r="I1130" s="124"/>
    </row>
    <row r="1131" spans="1:9" ht="13.5" customHeight="1" x14ac:dyDescent="0.25">
      <c r="A1131" s="121" t="s">
        <v>3046</v>
      </c>
      <c r="B1131" s="122" t="s">
        <v>3047</v>
      </c>
      <c r="C1131" s="121" t="s">
        <v>2</v>
      </c>
      <c r="D1131" s="27"/>
      <c r="E1131" s="123"/>
      <c r="F1131" s="123"/>
      <c r="G1131" s="123"/>
      <c r="H1131" s="124">
        <v>0.39700000000000002</v>
      </c>
      <c r="I1131" s="124">
        <v>3.5199999999999999E-4</v>
      </c>
    </row>
    <row r="1132" spans="1:9" ht="13.5" customHeight="1" x14ac:dyDescent="0.25">
      <c r="A1132" s="121" t="s">
        <v>2088</v>
      </c>
      <c r="B1132" s="122" t="s">
        <v>2089</v>
      </c>
      <c r="C1132" s="121" t="s">
        <v>2</v>
      </c>
      <c r="D1132" s="27"/>
      <c r="E1132" s="123"/>
      <c r="F1132" s="123"/>
      <c r="G1132" s="123"/>
      <c r="H1132" s="124"/>
      <c r="I1132" s="124"/>
    </row>
    <row r="1133" spans="1:9" ht="13.5" customHeight="1" x14ac:dyDescent="0.25">
      <c r="A1133" s="121" t="s">
        <v>1071</v>
      </c>
      <c r="B1133" s="122" t="s">
        <v>1072</v>
      </c>
      <c r="C1133" s="121" t="s">
        <v>2</v>
      </c>
      <c r="D1133" s="27"/>
      <c r="E1133" s="123"/>
      <c r="F1133" s="123"/>
      <c r="G1133" s="123"/>
      <c r="H1133" s="124">
        <v>5.24</v>
      </c>
      <c r="I1133" s="124">
        <v>1.3095000000000001E-2</v>
      </c>
    </row>
    <row r="1134" spans="1:9" ht="13.5" customHeight="1" x14ac:dyDescent="0.25">
      <c r="A1134" s="121" t="s">
        <v>1555</v>
      </c>
      <c r="B1134" s="122" t="s">
        <v>1556</v>
      </c>
      <c r="C1134" s="121" t="s">
        <v>2</v>
      </c>
      <c r="D1134" s="27"/>
      <c r="E1134" s="123"/>
      <c r="F1134" s="123"/>
      <c r="G1134" s="123"/>
      <c r="H1134" s="124">
        <v>127.23099999999999</v>
      </c>
      <c r="I1134" s="124">
        <v>1.145E-2</v>
      </c>
    </row>
    <row r="1135" spans="1:9" ht="13.5" customHeight="1" x14ac:dyDescent="0.25">
      <c r="A1135" s="121" t="s">
        <v>925</v>
      </c>
      <c r="B1135" s="122" t="s">
        <v>926</v>
      </c>
      <c r="C1135" s="121" t="s">
        <v>2</v>
      </c>
      <c r="D1135" s="27"/>
      <c r="E1135" s="123"/>
      <c r="F1135" s="123"/>
      <c r="G1135" s="123"/>
      <c r="H1135" s="124">
        <v>8.8190000000000008</v>
      </c>
      <c r="I1135" s="124">
        <v>4.9528000000000003E-2</v>
      </c>
    </row>
    <row r="1136" spans="1:9" ht="13.5" customHeight="1" x14ac:dyDescent="0.25">
      <c r="A1136" s="121" t="s">
        <v>859</v>
      </c>
      <c r="B1136" s="122" t="s">
        <v>860</v>
      </c>
      <c r="C1136" s="121" t="s">
        <v>2</v>
      </c>
      <c r="D1136" s="27"/>
      <c r="E1136" s="123"/>
      <c r="F1136" s="123"/>
      <c r="G1136" s="123"/>
      <c r="H1136" s="124">
        <v>0.11600000000000001</v>
      </c>
      <c r="I1136" s="124">
        <v>6.4099999999999997E-4</v>
      </c>
    </row>
    <row r="1137" spans="1:9" ht="13.5" customHeight="1" x14ac:dyDescent="0.25">
      <c r="A1137" s="121" t="s">
        <v>3048</v>
      </c>
      <c r="B1137" s="122" t="s">
        <v>3049</v>
      </c>
      <c r="C1137" s="121" t="s">
        <v>2</v>
      </c>
      <c r="D1137" s="27"/>
      <c r="E1137" s="123"/>
      <c r="F1137" s="123"/>
      <c r="G1137" s="123"/>
      <c r="H1137" s="124">
        <v>2.5000000000000001E-2</v>
      </c>
      <c r="I1137" s="124">
        <v>2.6899999999999998E-4</v>
      </c>
    </row>
    <row r="1138" spans="1:9" ht="13.5" customHeight="1" x14ac:dyDescent="0.25">
      <c r="A1138" s="121" t="s">
        <v>2168</v>
      </c>
      <c r="B1138" s="122" t="s">
        <v>2169</v>
      </c>
      <c r="C1138" s="121" t="s">
        <v>2</v>
      </c>
      <c r="D1138" s="27"/>
      <c r="E1138" s="123"/>
      <c r="F1138" s="123"/>
      <c r="G1138" s="123"/>
      <c r="H1138" s="124"/>
      <c r="I1138" s="124"/>
    </row>
    <row r="1139" spans="1:9" ht="13.5" customHeight="1" x14ac:dyDescent="0.25">
      <c r="A1139" s="121" t="s">
        <v>2142</v>
      </c>
      <c r="B1139" s="122" t="s">
        <v>2143</v>
      </c>
      <c r="C1139" s="121" t="s">
        <v>2</v>
      </c>
      <c r="D1139" s="27"/>
      <c r="E1139" s="123"/>
      <c r="F1139" s="123"/>
      <c r="G1139" s="123"/>
      <c r="H1139" s="124"/>
      <c r="I1139" s="124"/>
    </row>
    <row r="1140" spans="1:9" ht="13.5" customHeight="1" x14ac:dyDescent="0.25">
      <c r="A1140" s="121" t="s">
        <v>578</v>
      </c>
      <c r="B1140" s="122" t="s">
        <v>579</v>
      </c>
      <c r="C1140" s="121" t="s">
        <v>2</v>
      </c>
      <c r="D1140" s="27"/>
      <c r="E1140" s="123"/>
      <c r="F1140" s="123"/>
      <c r="G1140" s="123"/>
      <c r="H1140" s="124">
        <v>0</v>
      </c>
      <c r="I1140" s="124">
        <v>0</v>
      </c>
    </row>
    <row r="1141" spans="1:9" ht="13.5" customHeight="1" x14ac:dyDescent="0.25">
      <c r="A1141" s="121" t="s">
        <v>3050</v>
      </c>
      <c r="B1141" s="122" t="s">
        <v>3051</v>
      </c>
      <c r="C1141" s="121" t="s">
        <v>2</v>
      </c>
      <c r="D1141" s="27"/>
      <c r="E1141" s="123"/>
      <c r="F1141" s="123"/>
      <c r="G1141" s="123"/>
      <c r="H1141" s="124">
        <v>0</v>
      </c>
      <c r="I1141" s="124">
        <v>0</v>
      </c>
    </row>
    <row r="1142" spans="1:9" ht="13.5" customHeight="1" x14ac:dyDescent="0.25">
      <c r="A1142" s="121" t="s">
        <v>1029</v>
      </c>
      <c r="B1142" s="122" t="s">
        <v>1030</v>
      </c>
      <c r="C1142" s="121" t="s">
        <v>2</v>
      </c>
      <c r="D1142" s="27"/>
      <c r="E1142" s="123"/>
      <c r="F1142" s="123"/>
      <c r="G1142" s="123"/>
      <c r="H1142" s="124">
        <v>2.2400000000000002</v>
      </c>
      <c r="I1142" s="124">
        <v>3.8319999999999999E-3</v>
      </c>
    </row>
    <row r="1143" spans="1:9" ht="13.5" customHeight="1" x14ac:dyDescent="0.25">
      <c r="A1143" s="121" t="s">
        <v>3052</v>
      </c>
      <c r="B1143" s="122" t="s">
        <v>3053</v>
      </c>
      <c r="C1143" s="121" t="s">
        <v>2</v>
      </c>
      <c r="D1143" s="27"/>
      <c r="E1143" s="123"/>
      <c r="F1143" s="123"/>
      <c r="G1143" s="123"/>
      <c r="H1143" s="124"/>
      <c r="I1143" s="124"/>
    </row>
    <row r="1144" spans="1:9" ht="13.5" customHeight="1" x14ac:dyDescent="0.25">
      <c r="A1144" s="121" t="s">
        <v>793</v>
      </c>
      <c r="B1144" s="122" t="s">
        <v>794</v>
      </c>
      <c r="C1144" s="121" t="s">
        <v>2</v>
      </c>
      <c r="D1144" s="27"/>
      <c r="E1144" s="123"/>
      <c r="F1144" s="123"/>
      <c r="G1144" s="123"/>
      <c r="H1144" s="124"/>
      <c r="I1144" s="124"/>
    </row>
    <row r="1145" spans="1:9" ht="13.5" customHeight="1" x14ac:dyDescent="0.25">
      <c r="A1145" s="121" t="s">
        <v>3054</v>
      </c>
      <c r="B1145" s="122" t="s">
        <v>3055</v>
      </c>
      <c r="C1145" s="121" t="s">
        <v>1603</v>
      </c>
      <c r="D1145" s="27"/>
      <c r="E1145" s="123"/>
      <c r="F1145" s="123"/>
      <c r="G1145" s="123"/>
      <c r="H1145" s="124"/>
      <c r="I1145" s="124"/>
    </row>
    <row r="1146" spans="1:9" ht="13.5" customHeight="1" x14ac:dyDescent="0.25">
      <c r="A1146" s="121" t="s">
        <v>384</v>
      </c>
      <c r="B1146" s="122" t="s">
        <v>385</v>
      </c>
      <c r="C1146" s="121" t="s">
        <v>2</v>
      </c>
      <c r="D1146" s="27"/>
      <c r="E1146" s="123"/>
      <c r="F1146" s="123"/>
      <c r="G1146" s="123"/>
      <c r="H1146" s="124">
        <v>0</v>
      </c>
      <c r="I1146" s="124">
        <v>0</v>
      </c>
    </row>
    <row r="1147" spans="1:9" ht="13.5" customHeight="1" x14ac:dyDescent="0.25">
      <c r="A1147" s="121" t="s">
        <v>1103</v>
      </c>
      <c r="B1147" s="122" t="s">
        <v>1104</v>
      </c>
      <c r="C1147" s="121" t="s">
        <v>2</v>
      </c>
      <c r="D1147" s="27"/>
      <c r="E1147" s="123"/>
      <c r="F1147" s="123"/>
      <c r="G1147" s="123"/>
      <c r="H1147" s="124">
        <v>0.42499999999999999</v>
      </c>
      <c r="I1147" s="124">
        <v>7.3829999999999998E-3</v>
      </c>
    </row>
    <row r="1148" spans="1:9" ht="13.5" customHeight="1" x14ac:dyDescent="0.25">
      <c r="A1148" s="121" t="s">
        <v>3056</v>
      </c>
      <c r="B1148" s="122" t="s">
        <v>3057</v>
      </c>
      <c r="C1148" s="121" t="s">
        <v>2</v>
      </c>
      <c r="D1148" s="27"/>
      <c r="E1148" s="123"/>
      <c r="F1148" s="123"/>
      <c r="G1148" s="123"/>
      <c r="H1148" s="124">
        <v>7.0000000000000001E-3</v>
      </c>
      <c r="I1148" s="124">
        <v>8.7999999999999998E-5</v>
      </c>
    </row>
    <row r="1149" spans="1:9" ht="13.5" customHeight="1" x14ac:dyDescent="0.25">
      <c r="A1149" s="121" t="s">
        <v>2196</v>
      </c>
      <c r="B1149" s="122" t="s">
        <v>2197</v>
      </c>
      <c r="C1149" s="121" t="s">
        <v>2</v>
      </c>
      <c r="D1149" s="27"/>
      <c r="E1149" s="123"/>
      <c r="F1149" s="123"/>
      <c r="G1149" s="123"/>
      <c r="H1149" s="124"/>
      <c r="I1149" s="124"/>
    </row>
    <row r="1150" spans="1:9" ht="13.5" customHeight="1" x14ac:dyDescent="0.25">
      <c r="A1150" s="121" t="s">
        <v>1497</v>
      </c>
      <c r="B1150" s="122" t="s">
        <v>1498</v>
      </c>
      <c r="C1150" s="121" t="s">
        <v>2</v>
      </c>
      <c r="D1150" s="27"/>
      <c r="E1150" s="123"/>
      <c r="F1150" s="123"/>
      <c r="G1150" s="123"/>
      <c r="H1150" s="124"/>
      <c r="I1150" s="124"/>
    </row>
    <row r="1151" spans="1:9" ht="13.5" customHeight="1" x14ac:dyDescent="0.25">
      <c r="A1151" s="121" t="s">
        <v>449</v>
      </c>
      <c r="B1151" s="122" t="s">
        <v>450</v>
      </c>
      <c r="C1151" s="121" t="s">
        <v>2</v>
      </c>
      <c r="D1151" s="27"/>
      <c r="E1151" s="123"/>
      <c r="F1151" s="123"/>
      <c r="G1151" s="123"/>
      <c r="H1151" s="124"/>
      <c r="I1151" s="124"/>
    </row>
    <row r="1152" spans="1:9" ht="13.5" customHeight="1" x14ac:dyDescent="0.25">
      <c r="A1152" s="121" t="s">
        <v>1069</v>
      </c>
      <c r="B1152" s="122" t="s">
        <v>1070</v>
      </c>
      <c r="C1152" s="121" t="s">
        <v>2</v>
      </c>
      <c r="D1152" s="27"/>
      <c r="E1152" s="123"/>
      <c r="F1152" s="123"/>
      <c r="G1152" s="123"/>
      <c r="H1152" s="124">
        <v>0.05</v>
      </c>
      <c r="I1152" s="124">
        <v>6.38E-4</v>
      </c>
    </row>
    <row r="1153" spans="1:9" ht="13.5" customHeight="1" x14ac:dyDescent="0.25">
      <c r="A1153" s="121" t="s">
        <v>1113</v>
      </c>
      <c r="B1153" s="122" t="s">
        <v>1114</v>
      </c>
      <c r="C1153" s="121" t="s">
        <v>2</v>
      </c>
      <c r="D1153" s="27"/>
      <c r="E1153" s="123"/>
      <c r="F1153" s="123"/>
      <c r="G1153" s="123"/>
      <c r="H1153" s="124"/>
      <c r="I1153" s="124"/>
    </row>
    <row r="1154" spans="1:9" ht="13.5" customHeight="1" x14ac:dyDescent="0.25">
      <c r="A1154" s="121" t="s">
        <v>3058</v>
      </c>
      <c r="B1154" s="122" t="s">
        <v>3059</v>
      </c>
      <c r="C1154" s="121" t="s">
        <v>2</v>
      </c>
      <c r="D1154" s="27"/>
      <c r="E1154" s="123"/>
      <c r="F1154" s="123"/>
      <c r="G1154" s="123"/>
      <c r="H1154" s="124"/>
      <c r="I1154" s="124"/>
    </row>
    <row r="1155" spans="1:9" ht="13.5" customHeight="1" x14ac:dyDescent="0.25">
      <c r="A1155" s="121" t="s">
        <v>1453</v>
      </c>
      <c r="B1155" s="122" t="s">
        <v>1454</v>
      </c>
      <c r="C1155" s="121" t="s">
        <v>2</v>
      </c>
      <c r="D1155" s="27"/>
      <c r="E1155" s="123"/>
      <c r="F1155" s="123"/>
      <c r="G1155" s="123"/>
      <c r="H1155" s="124"/>
      <c r="I1155" s="124"/>
    </row>
    <row r="1156" spans="1:9" ht="13.5" customHeight="1" x14ac:dyDescent="0.25">
      <c r="A1156" s="121" t="s">
        <v>3060</v>
      </c>
      <c r="B1156" s="122" t="s">
        <v>3061</v>
      </c>
      <c r="C1156" s="121" t="s">
        <v>2</v>
      </c>
      <c r="D1156" s="27"/>
      <c r="E1156" s="123"/>
      <c r="F1156" s="123"/>
      <c r="G1156" s="123"/>
      <c r="H1156" s="124">
        <v>0.15</v>
      </c>
      <c r="I1156" s="124">
        <v>4.1800000000000002E-4</v>
      </c>
    </row>
    <row r="1157" spans="1:9" ht="13.5" customHeight="1" x14ac:dyDescent="0.25">
      <c r="A1157" s="121" t="s">
        <v>2270</v>
      </c>
      <c r="B1157" s="122" t="s">
        <v>2271</v>
      </c>
      <c r="C1157" s="121" t="s">
        <v>2</v>
      </c>
      <c r="D1157" s="27"/>
      <c r="E1157" s="123"/>
      <c r="F1157" s="123"/>
      <c r="G1157" s="123"/>
      <c r="H1157" s="124"/>
      <c r="I1157" s="124"/>
    </row>
    <row r="1158" spans="1:9" ht="13.5" customHeight="1" x14ac:dyDescent="0.25">
      <c r="A1158" s="121" t="s">
        <v>594</v>
      </c>
      <c r="B1158" s="122" t="s">
        <v>595</v>
      </c>
      <c r="C1158" s="121" t="s">
        <v>2</v>
      </c>
      <c r="D1158" s="27"/>
      <c r="E1158" s="123"/>
      <c r="F1158" s="123"/>
      <c r="G1158" s="123"/>
      <c r="H1158" s="124">
        <v>0.09</v>
      </c>
      <c r="I1158" s="124">
        <v>2.32E-4</v>
      </c>
    </row>
    <row r="1159" spans="1:9" ht="13.5" customHeight="1" x14ac:dyDescent="0.25">
      <c r="A1159" s="121" t="s">
        <v>2250</v>
      </c>
      <c r="B1159" s="122" t="s">
        <v>2251</v>
      </c>
      <c r="C1159" s="121" t="s">
        <v>2</v>
      </c>
      <c r="D1159" s="27"/>
      <c r="E1159" s="123"/>
      <c r="F1159" s="123"/>
      <c r="G1159" s="123"/>
      <c r="H1159" s="124"/>
      <c r="I1159" s="124"/>
    </row>
    <row r="1160" spans="1:9" ht="13.5" customHeight="1" x14ac:dyDescent="0.25">
      <c r="A1160" s="121" t="s">
        <v>3062</v>
      </c>
      <c r="B1160" s="122" t="s">
        <v>3063</v>
      </c>
      <c r="C1160" s="121" t="s">
        <v>2</v>
      </c>
      <c r="D1160" s="27"/>
      <c r="E1160" s="123"/>
      <c r="F1160" s="123"/>
      <c r="G1160" s="123"/>
      <c r="H1160" s="124">
        <v>0</v>
      </c>
      <c r="I1160" s="124">
        <v>0</v>
      </c>
    </row>
    <row r="1161" spans="1:9" ht="13.5" customHeight="1" x14ac:dyDescent="0.25">
      <c r="A1161" s="121" t="s">
        <v>1374</v>
      </c>
      <c r="B1161" s="122" t="s">
        <v>1375</v>
      </c>
      <c r="C1161" s="121" t="s">
        <v>2</v>
      </c>
      <c r="D1161" s="27"/>
      <c r="E1161" s="123"/>
      <c r="F1161" s="123"/>
      <c r="G1161" s="123"/>
      <c r="H1161" s="124">
        <v>0</v>
      </c>
      <c r="I1161" s="124">
        <v>0</v>
      </c>
    </row>
    <row r="1162" spans="1:9" ht="13.5" customHeight="1" x14ac:dyDescent="0.25">
      <c r="A1162" s="121" t="s">
        <v>2266</v>
      </c>
      <c r="B1162" s="122" t="s">
        <v>2267</v>
      </c>
      <c r="C1162" s="121" t="s">
        <v>2</v>
      </c>
      <c r="D1162" s="27"/>
      <c r="E1162" s="123"/>
      <c r="F1162" s="123"/>
      <c r="G1162" s="123"/>
      <c r="H1162" s="124"/>
      <c r="I1162" s="124"/>
    </row>
    <row r="1163" spans="1:9" ht="13.5" customHeight="1" x14ac:dyDescent="0.25">
      <c r="A1163" s="121" t="s">
        <v>1356</v>
      </c>
      <c r="B1163" s="122" t="s">
        <v>1357</v>
      </c>
      <c r="C1163" s="121" t="s">
        <v>2</v>
      </c>
      <c r="D1163" s="27"/>
      <c r="E1163" s="123"/>
      <c r="F1163" s="123"/>
      <c r="G1163" s="123"/>
      <c r="H1163" s="124">
        <v>34.667999999999999</v>
      </c>
      <c r="I1163" s="124">
        <v>4.9414E-2</v>
      </c>
    </row>
    <row r="1164" spans="1:9" ht="13.5" customHeight="1" x14ac:dyDescent="0.25">
      <c r="A1164" s="121" t="s">
        <v>869</v>
      </c>
      <c r="B1164" s="122" t="s">
        <v>870</v>
      </c>
      <c r="C1164" s="121" t="s">
        <v>2</v>
      </c>
      <c r="D1164" s="27"/>
      <c r="E1164" s="123"/>
      <c r="F1164" s="123"/>
      <c r="G1164" s="123"/>
      <c r="H1164" s="124">
        <v>0.11600000000000001</v>
      </c>
      <c r="I1164" s="124">
        <v>6.3400000000000001E-4</v>
      </c>
    </row>
    <row r="1165" spans="1:9" ht="13.5" customHeight="1" x14ac:dyDescent="0.25">
      <c r="A1165" s="121" t="s">
        <v>1063</v>
      </c>
      <c r="B1165" s="122" t="s">
        <v>1064</v>
      </c>
      <c r="C1165" s="121" t="s">
        <v>2</v>
      </c>
      <c r="D1165" s="27"/>
      <c r="E1165" s="123"/>
      <c r="F1165" s="123"/>
      <c r="G1165" s="123"/>
      <c r="H1165" s="124"/>
      <c r="I1165" s="124"/>
    </row>
    <row r="1166" spans="1:9" ht="13.5" customHeight="1" x14ac:dyDescent="0.25">
      <c r="A1166" s="121" t="s">
        <v>3064</v>
      </c>
      <c r="B1166" s="122" t="s">
        <v>3065</v>
      </c>
      <c r="C1166" s="121" t="s">
        <v>2</v>
      </c>
      <c r="D1166" s="27"/>
      <c r="E1166" s="123"/>
      <c r="F1166" s="123"/>
      <c r="G1166" s="123"/>
      <c r="H1166" s="124"/>
      <c r="I1166" s="124"/>
    </row>
    <row r="1167" spans="1:9" ht="13.5" customHeight="1" x14ac:dyDescent="0.25">
      <c r="A1167" s="121" t="s">
        <v>3066</v>
      </c>
      <c r="B1167" s="122" t="s">
        <v>3067</v>
      </c>
      <c r="C1167" s="121" t="s">
        <v>1603</v>
      </c>
      <c r="D1167" s="27"/>
      <c r="E1167" s="123"/>
      <c r="F1167" s="123"/>
      <c r="G1167" s="123"/>
      <c r="H1167" s="124"/>
      <c r="I1167" s="124"/>
    </row>
    <row r="1168" spans="1:9" ht="13.5" customHeight="1" x14ac:dyDescent="0.25">
      <c r="A1168" s="121" t="s">
        <v>3068</v>
      </c>
      <c r="B1168" s="122" t="s">
        <v>3069</v>
      </c>
      <c r="C1168" s="121" t="s">
        <v>2</v>
      </c>
      <c r="D1168" s="27"/>
      <c r="E1168" s="123"/>
      <c r="F1168" s="123"/>
      <c r="G1168" s="123"/>
      <c r="H1168" s="124"/>
      <c r="I1168" s="124"/>
    </row>
    <row r="1169" spans="1:9" ht="13.5" customHeight="1" x14ac:dyDescent="0.25">
      <c r="A1169" s="121" t="s">
        <v>1109</v>
      </c>
      <c r="B1169" s="122" t="s">
        <v>1110</v>
      </c>
      <c r="C1169" s="121" t="s">
        <v>2</v>
      </c>
      <c r="D1169" s="27"/>
      <c r="E1169" s="123"/>
      <c r="F1169" s="123"/>
      <c r="G1169" s="123"/>
      <c r="H1169" s="124">
        <v>0</v>
      </c>
      <c r="I1169" s="124">
        <v>0</v>
      </c>
    </row>
    <row r="1170" spans="1:9" ht="13.5" customHeight="1" x14ac:dyDescent="0.25">
      <c r="A1170" s="121" t="s">
        <v>1688</v>
      </c>
      <c r="B1170" s="122" t="s">
        <v>1689</v>
      </c>
      <c r="C1170" s="121" t="s">
        <v>2</v>
      </c>
      <c r="D1170" s="27"/>
      <c r="E1170" s="123"/>
      <c r="F1170" s="123"/>
      <c r="G1170" s="123"/>
      <c r="H1170" s="124">
        <v>0</v>
      </c>
      <c r="I1170" s="124">
        <v>0</v>
      </c>
    </row>
    <row r="1171" spans="1:9" ht="13.5" customHeight="1" x14ac:dyDescent="0.25">
      <c r="A1171" s="121" t="s">
        <v>2118</v>
      </c>
      <c r="B1171" s="122" t="s">
        <v>2119</v>
      </c>
      <c r="C1171" s="121" t="s">
        <v>2</v>
      </c>
      <c r="D1171" s="27"/>
      <c r="E1171" s="123"/>
      <c r="F1171" s="123"/>
      <c r="G1171" s="123"/>
      <c r="H1171" s="124"/>
      <c r="I1171" s="124"/>
    </row>
    <row r="1172" spans="1:9" ht="13.5" customHeight="1" x14ac:dyDescent="0.25">
      <c r="A1172" s="121" t="s">
        <v>3070</v>
      </c>
      <c r="B1172" s="122" t="s">
        <v>3071</v>
      </c>
      <c r="C1172" s="121" t="s">
        <v>2</v>
      </c>
      <c r="D1172" s="27"/>
      <c r="E1172" s="123"/>
      <c r="F1172" s="123"/>
      <c r="G1172" s="123"/>
      <c r="H1172" s="124"/>
      <c r="I1172" s="124"/>
    </row>
    <row r="1173" spans="1:9" ht="13.5" customHeight="1" x14ac:dyDescent="0.25">
      <c r="A1173" s="121" t="s">
        <v>1445</v>
      </c>
      <c r="B1173" s="122" t="s">
        <v>1446</v>
      </c>
      <c r="C1173" s="121" t="s">
        <v>2</v>
      </c>
      <c r="D1173" s="27"/>
      <c r="E1173" s="123"/>
      <c r="F1173" s="123"/>
      <c r="G1173" s="123"/>
      <c r="H1173" s="124"/>
      <c r="I1173" s="124"/>
    </row>
    <row r="1174" spans="1:9" ht="13.5" customHeight="1" x14ac:dyDescent="0.25">
      <c r="A1174" s="121" t="s">
        <v>3072</v>
      </c>
      <c r="B1174" s="122" t="s">
        <v>3073</v>
      </c>
      <c r="C1174" s="121" t="s">
        <v>2</v>
      </c>
      <c r="D1174" s="27"/>
      <c r="E1174" s="123"/>
      <c r="F1174" s="123"/>
      <c r="G1174" s="123"/>
      <c r="H1174" s="124">
        <v>0</v>
      </c>
      <c r="I1174" s="124">
        <v>0</v>
      </c>
    </row>
    <row r="1175" spans="1:9" ht="13.5" customHeight="1" x14ac:dyDescent="0.25">
      <c r="A1175" s="121" t="s">
        <v>59</v>
      </c>
      <c r="B1175" s="122" t="s">
        <v>60</v>
      </c>
      <c r="C1175" s="121" t="s">
        <v>2</v>
      </c>
      <c r="D1175" s="27"/>
      <c r="E1175" s="123"/>
      <c r="F1175" s="123"/>
      <c r="G1175" s="123"/>
      <c r="H1175" s="124">
        <v>0</v>
      </c>
      <c r="I1175" s="124">
        <v>0</v>
      </c>
    </row>
    <row r="1176" spans="1:9" ht="13.5" customHeight="1" x14ac:dyDescent="0.25">
      <c r="A1176" s="121" t="s">
        <v>1437</v>
      </c>
      <c r="B1176" s="122" t="s">
        <v>1438</v>
      </c>
      <c r="C1176" s="121" t="s">
        <v>2</v>
      </c>
      <c r="D1176" s="27"/>
      <c r="E1176" s="123"/>
      <c r="F1176" s="123"/>
      <c r="G1176" s="123"/>
      <c r="H1176" s="124"/>
      <c r="I1176" s="124"/>
    </row>
    <row r="1177" spans="1:9" ht="13.5" customHeight="1" x14ac:dyDescent="0.25">
      <c r="A1177" s="121" t="s">
        <v>3074</v>
      </c>
      <c r="B1177" s="122" t="s">
        <v>3075</v>
      </c>
      <c r="C1177" s="121" t="s">
        <v>2</v>
      </c>
      <c r="D1177" s="27"/>
      <c r="E1177" s="123"/>
      <c r="F1177" s="123"/>
      <c r="G1177" s="123"/>
      <c r="H1177" s="124"/>
      <c r="I1177" s="124"/>
    </row>
    <row r="1178" spans="1:9" ht="13.5" customHeight="1" x14ac:dyDescent="0.25">
      <c r="A1178" s="121" t="s">
        <v>3076</v>
      </c>
      <c r="B1178" s="122" t="s">
        <v>3077</v>
      </c>
      <c r="C1178" s="121" t="s">
        <v>2</v>
      </c>
      <c r="D1178" s="27"/>
      <c r="E1178" s="123"/>
      <c r="F1178" s="123"/>
      <c r="G1178" s="123"/>
      <c r="H1178" s="124">
        <v>16.399999999999999</v>
      </c>
      <c r="I1178" s="124">
        <v>6.8321999999999994E-2</v>
      </c>
    </row>
    <row r="1179" spans="1:9" ht="13.5" customHeight="1" x14ac:dyDescent="0.25">
      <c r="A1179" s="121" t="s">
        <v>3078</v>
      </c>
      <c r="B1179" s="122" t="s">
        <v>3079</v>
      </c>
      <c r="C1179" s="121" t="s">
        <v>2</v>
      </c>
      <c r="D1179" s="27"/>
      <c r="E1179" s="123"/>
      <c r="F1179" s="123"/>
      <c r="G1179" s="123"/>
      <c r="H1179" s="124"/>
      <c r="I1179" s="124"/>
    </row>
    <row r="1180" spans="1:9" ht="13.5" customHeight="1" x14ac:dyDescent="0.25">
      <c r="A1180" s="121" t="s">
        <v>2210</v>
      </c>
      <c r="B1180" s="122" t="s">
        <v>2211</v>
      </c>
      <c r="C1180" s="121" t="s">
        <v>2</v>
      </c>
      <c r="D1180" s="27"/>
      <c r="E1180" s="123"/>
      <c r="F1180" s="123"/>
      <c r="G1180" s="123"/>
      <c r="H1180" s="124"/>
      <c r="I1180" s="124"/>
    </row>
    <row r="1181" spans="1:9" ht="13.5" customHeight="1" x14ac:dyDescent="0.25">
      <c r="A1181" s="121" t="s">
        <v>1517</v>
      </c>
      <c r="B1181" s="122" t="s">
        <v>1518</v>
      </c>
      <c r="C1181" s="121" t="s">
        <v>2</v>
      </c>
      <c r="D1181" s="27"/>
      <c r="E1181" s="123"/>
      <c r="F1181" s="123"/>
      <c r="G1181" s="123"/>
      <c r="H1181" s="124"/>
      <c r="I1181" s="124"/>
    </row>
    <row r="1182" spans="1:9" ht="13.5" customHeight="1" x14ac:dyDescent="0.25">
      <c r="A1182" s="121" t="s">
        <v>929</v>
      </c>
      <c r="B1182" s="122" t="s">
        <v>930</v>
      </c>
      <c r="C1182" s="121" t="s">
        <v>2</v>
      </c>
      <c r="D1182" s="27"/>
      <c r="E1182" s="123"/>
      <c r="F1182" s="123"/>
      <c r="G1182" s="123"/>
      <c r="H1182" s="124"/>
      <c r="I1182" s="124"/>
    </row>
    <row r="1183" spans="1:9" ht="13.5" customHeight="1" x14ac:dyDescent="0.25">
      <c r="A1183" s="121" t="s">
        <v>1291</v>
      </c>
      <c r="B1183" s="122" t="s">
        <v>1292</v>
      </c>
      <c r="C1183" s="121" t="s">
        <v>2</v>
      </c>
      <c r="D1183" s="27"/>
      <c r="E1183" s="123"/>
      <c r="F1183" s="123"/>
      <c r="G1183" s="123"/>
      <c r="H1183" s="124"/>
      <c r="I1183" s="124"/>
    </row>
    <row r="1184" spans="1:9" ht="13.5" customHeight="1" x14ac:dyDescent="0.25">
      <c r="A1184" s="121" t="s">
        <v>2082</v>
      </c>
      <c r="B1184" s="122" t="s">
        <v>2083</v>
      </c>
      <c r="C1184" s="121" t="s">
        <v>2</v>
      </c>
      <c r="D1184" s="27"/>
      <c r="E1184" s="123"/>
      <c r="F1184" s="123"/>
      <c r="G1184" s="123"/>
      <c r="H1184" s="124"/>
      <c r="I1184" s="124"/>
    </row>
    <row r="1185" spans="1:9" ht="13.5" customHeight="1" x14ac:dyDescent="0.25">
      <c r="A1185" s="121" t="s">
        <v>2090</v>
      </c>
      <c r="B1185" s="122" t="s">
        <v>2091</v>
      </c>
      <c r="C1185" s="121" t="s">
        <v>2</v>
      </c>
      <c r="D1185" s="27"/>
      <c r="E1185" s="123"/>
      <c r="F1185" s="123"/>
      <c r="G1185" s="123"/>
      <c r="H1185" s="124"/>
      <c r="I1185" s="124"/>
    </row>
    <row r="1186" spans="1:9" ht="13.5" customHeight="1" x14ac:dyDescent="0.25">
      <c r="A1186" s="121" t="s">
        <v>576</v>
      </c>
      <c r="B1186" s="122" t="s">
        <v>577</v>
      </c>
      <c r="C1186" s="121" t="s">
        <v>2</v>
      </c>
      <c r="D1186" s="27"/>
      <c r="E1186" s="123"/>
      <c r="F1186" s="123"/>
      <c r="G1186" s="123"/>
      <c r="H1186" s="124">
        <v>25.65</v>
      </c>
      <c r="I1186" s="124">
        <v>0.11830599999999999</v>
      </c>
    </row>
    <row r="1187" spans="1:9" ht="13.5" customHeight="1" x14ac:dyDescent="0.25">
      <c r="A1187" s="121" t="s">
        <v>672</v>
      </c>
      <c r="B1187" s="122" t="s">
        <v>673</v>
      </c>
      <c r="C1187" s="121" t="s">
        <v>2</v>
      </c>
      <c r="D1187" s="27"/>
      <c r="E1187" s="123"/>
      <c r="F1187" s="123"/>
      <c r="G1187" s="123"/>
      <c r="H1187" s="124"/>
      <c r="I1187" s="124"/>
    </row>
    <row r="1188" spans="1:9" ht="13.5" customHeight="1" x14ac:dyDescent="0.25">
      <c r="A1188" s="121" t="s">
        <v>937</v>
      </c>
      <c r="B1188" s="122" t="s">
        <v>938</v>
      </c>
      <c r="C1188" s="121" t="s">
        <v>2</v>
      </c>
      <c r="D1188" s="27"/>
      <c r="E1188" s="123"/>
      <c r="F1188" s="123"/>
      <c r="G1188" s="123"/>
      <c r="H1188" s="124">
        <v>0.41699999999999998</v>
      </c>
      <c r="I1188" s="124">
        <v>1.36E-4</v>
      </c>
    </row>
    <row r="1189" spans="1:9" ht="13.5" customHeight="1" x14ac:dyDescent="0.25">
      <c r="A1189" s="121" t="s">
        <v>3080</v>
      </c>
      <c r="B1189" s="122" t="s">
        <v>3081</v>
      </c>
      <c r="C1189" s="121" t="s">
        <v>2</v>
      </c>
      <c r="D1189" s="27"/>
      <c r="E1189" s="123"/>
      <c r="F1189" s="123"/>
      <c r="G1189" s="123"/>
      <c r="H1189" s="124"/>
      <c r="I1189" s="124"/>
    </row>
    <row r="1190" spans="1:9" ht="13.5" customHeight="1" x14ac:dyDescent="0.25">
      <c r="A1190" s="121" t="s">
        <v>3082</v>
      </c>
      <c r="B1190" s="122" t="s">
        <v>3083</v>
      </c>
      <c r="C1190" s="121" t="s">
        <v>2</v>
      </c>
      <c r="D1190" s="27"/>
      <c r="E1190" s="123"/>
      <c r="F1190" s="123"/>
      <c r="G1190" s="123"/>
      <c r="H1190" s="124">
        <v>5.5449999999999999</v>
      </c>
      <c r="I1190" s="124">
        <v>2.768E-2</v>
      </c>
    </row>
    <row r="1191" spans="1:9" ht="13.5" customHeight="1" x14ac:dyDescent="0.25">
      <c r="A1191" s="121" t="s">
        <v>425</v>
      </c>
      <c r="B1191" s="122" t="s">
        <v>426</v>
      </c>
      <c r="C1191" s="121" t="s">
        <v>2</v>
      </c>
      <c r="D1191" s="27"/>
      <c r="E1191" s="123"/>
      <c r="F1191" s="123"/>
      <c r="G1191" s="123"/>
      <c r="H1191" s="124"/>
      <c r="I1191" s="124"/>
    </row>
    <row r="1192" spans="1:9" ht="13.5" customHeight="1" x14ac:dyDescent="0.25">
      <c r="A1192" s="121" t="s">
        <v>753</v>
      </c>
      <c r="B1192" s="122" t="s">
        <v>754</v>
      </c>
      <c r="C1192" s="121" t="s">
        <v>2</v>
      </c>
      <c r="D1192" s="27"/>
      <c r="E1192" s="123"/>
      <c r="F1192" s="123"/>
      <c r="G1192" s="123"/>
      <c r="H1192" s="124"/>
      <c r="I1192" s="124"/>
    </row>
    <row r="1193" spans="1:9" ht="13.5" customHeight="1" x14ac:dyDescent="0.25">
      <c r="A1193" s="121" t="s">
        <v>1501</v>
      </c>
      <c r="B1193" s="122" t="s">
        <v>1502</v>
      </c>
      <c r="C1193" s="121" t="s">
        <v>2</v>
      </c>
      <c r="D1193" s="27"/>
      <c r="E1193" s="123"/>
      <c r="F1193" s="123"/>
      <c r="G1193" s="123"/>
      <c r="H1193" s="124"/>
      <c r="I1193" s="124"/>
    </row>
    <row r="1194" spans="1:9" ht="13.5" customHeight="1" x14ac:dyDescent="0.25">
      <c r="A1194" s="121" t="s">
        <v>2230</v>
      </c>
      <c r="B1194" s="122" t="s">
        <v>2231</v>
      </c>
      <c r="C1194" s="121" t="s">
        <v>2</v>
      </c>
      <c r="D1194" s="27"/>
      <c r="E1194" s="123"/>
      <c r="F1194" s="123"/>
      <c r="G1194" s="123"/>
      <c r="H1194" s="124"/>
      <c r="I1194" s="124"/>
    </row>
    <row r="1195" spans="1:9" ht="13.5" customHeight="1" x14ac:dyDescent="0.25">
      <c r="A1195" s="121" t="s">
        <v>3084</v>
      </c>
      <c r="B1195" s="122" t="s">
        <v>3085</v>
      </c>
      <c r="C1195" s="121" t="s">
        <v>2</v>
      </c>
      <c r="D1195" s="27"/>
      <c r="E1195" s="123"/>
      <c r="F1195" s="123"/>
      <c r="G1195" s="123"/>
      <c r="H1195" s="124"/>
      <c r="I1195" s="124"/>
    </row>
    <row r="1196" spans="1:9" ht="13.5" customHeight="1" x14ac:dyDescent="0.25">
      <c r="A1196" s="121" t="s">
        <v>1812</v>
      </c>
      <c r="B1196" s="122" t="s">
        <v>1813</v>
      </c>
      <c r="C1196" s="121" t="s">
        <v>2</v>
      </c>
      <c r="D1196" s="27"/>
      <c r="E1196" s="123"/>
      <c r="F1196" s="123"/>
      <c r="G1196" s="123"/>
      <c r="H1196" s="124"/>
      <c r="I1196" s="124"/>
    </row>
    <row r="1197" spans="1:9" ht="13.5" customHeight="1" x14ac:dyDescent="0.25">
      <c r="A1197" s="121" t="s">
        <v>1557</v>
      </c>
      <c r="B1197" s="122" t="s">
        <v>1558</v>
      </c>
      <c r="C1197" s="121" t="s">
        <v>2</v>
      </c>
      <c r="D1197" s="27"/>
      <c r="E1197" s="123"/>
      <c r="F1197" s="123"/>
      <c r="G1197" s="123"/>
      <c r="H1197" s="124"/>
      <c r="I1197" s="124"/>
    </row>
    <row r="1198" spans="1:9" ht="13.5" customHeight="1" x14ac:dyDescent="0.25">
      <c r="A1198" s="121" t="s">
        <v>2296</v>
      </c>
      <c r="B1198" s="122" t="s">
        <v>2297</v>
      </c>
      <c r="C1198" s="121" t="s">
        <v>2</v>
      </c>
      <c r="D1198" s="27"/>
      <c r="E1198" s="123"/>
      <c r="F1198" s="123"/>
      <c r="G1198" s="123"/>
      <c r="H1198" s="124"/>
      <c r="I1198" s="124"/>
    </row>
    <row r="1199" spans="1:9" ht="13.5" customHeight="1" x14ac:dyDescent="0.25">
      <c r="A1199" s="121" t="s">
        <v>3086</v>
      </c>
      <c r="B1199" s="122" t="s">
        <v>3087</v>
      </c>
      <c r="C1199" s="121" t="s">
        <v>2</v>
      </c>
      <c r="D1199" s="27"/>
      <c r="E1199" s="123"/>
      <c r="F1199" s="123"/>
      <c r="G1199" s="123"/>
      <c r="H1199" s="124">
        <v>11.4</v>
      </c>
      <c r="I1199" s="124">
        <v>1.4416999999999999E-2</v>
      </c>
    </row>
    <row r="1200" spans="1:9" ht="13.5" customHeight="1" x14ac:dyDescent="0.25">
      <c r="A1200" s="121" t="s">
        <v>3088</v>
      </c>
      <c r="B1200" s="122" t="s">
        <v>3089</v>
      </c>
      <c r="C1200" s="121" t="s">
        <v>2</v>
      </c>
      <c r="D1200" s="27"/>
      <c r="E1200" s="27"/>
      <c r="F1200" s="123"/>
      <c r="G1200" s="123"/>
      <c r="H1200" s="124">
        <v>193.27600000000001</v>
      </c>
      <c r="I1200" s="124">
        <v>1.1760109999999999</v>
      </c>
    </row>
    <row r="1201" spans="1:9" ht="13.5" customHeight="1" x14ac:dyDescent="0.25">
      <c r="A1201" s="121" t="s">
        <v>1364</v>
      </c>
      <c r="B1201" s="122" t="s">
        <v>1365</v>
      </c>
      <c r="C1201" s="121" t="s">
        <v>2</v>
      </c>
      <c r="D1201" s="27"/>
      <c r="E1201" s="123"/>
      <c r="F1201" s="123"/>
      <c r="G1201" s="123"/>
      <c r="H1201" s="124">
        <v>0</v>
      </c>
      <c r="I1201" s="124">
        <v>0</v>
      </c>
    </row>
    <row r="1202" spans="1:9" ht="13.5" customHeight="1" x14ac:dyDescent="0.25">
      <c r="A1202" s="121" t="s">
        <v>3090</v>
      </c>
      <c r="B1202" s="122" t="s">
        <v>3091</v>
      </c>
      <c r="C1202" s="121" t="s">
        <v>2</v>
      </c>
      <c r="D1202" s="27"/>
      <c r="E1202" s="123"/>
      <c r="F1202" s="123"/>
      <c r="G1202" s="123"/>
      <c r="H1202" s="124"/>
      <c r="I1202" s="124"/>
    </row>
    <row r="1203" spans="1:9" ht="13.5" customHeight="1" x14ac:dyDescent="0.25">
      <c r="A1203" s="121" t="s">
        <v>3092</v>
      </c>
      <c r="B1203" s="122" t="s">
        <v>3093</v>
      </c>
      <c r="C1203" s="121" t="s">
        <v>2</v>
      </c>
      <c r="D1203" s="27"/>
      <c r="E1203" s="123"/>
      <c r="F1203" s="123"/>
      <c r="G1203" s="123"/>
      <c r="H1203" s="124">
        <v>1.6E-2</v>
      </c>
      <c r="I1203" s="124">
        <v>8.1000000000000004E-5</v>
      </c>
    </row>
    <row r="1204" spans="1:9" ht="13.5" customHeight="1" x14ac:dyDescent="0.25">
      <c r="A1204" s="121" t="s">
        <v>3094</v>
      </c>
      <c r="B1204" s="122" t="s">
        <v>3095</v>
      </c>
      <c r="C1204" s="121" t="s">
        <v>2</v>
      </c>
      <c r="D1204" s="27"/>
      <c r="E1204" s="123"/>
      <c r="F1204" s="123"/>
      <c r="G1204" s="123"/>
      <c r="H1204" s="124"/>
      <c r="I1204" s="124"/>
    </row>
    <row r="1205" spans="1:9" ht="13.5" customHeight="1" x14ac:dyDescent="0.25">
      <c r="A1205" s="121" t="s">
        <v>423</v>
      </c>
      <c r="B1205" s="122" t="s">
        <v>424</v>
      </c>
      <c r="C1205" s="121" t="s">
        <v>2</v>
      </c>
      <c r="D1205" s="27"/>
      <c r="E1205" s="123"/>
      <c r="F1205" s="123"/>
      <c r="G1205" s="123"/>
      <c r="H1205" s="124"/>
      <c r="I1205" s="124"/>
    </row>
    <row r="1206" spans="1:9" ht="13.5" customHeight="1" x14ac:dyDescent="0.25">
      <c r="A1206" s="121" t="s">
        <v>849</v>
      </c>
      <c r="B1206" s="122" t="s">
        <v>850</v>
      </c>
      <c r="C1206" s="121" t="s">
        <v>2</v>
      </c>
      <c r="D1206" s="27"/>
      <c r="E1206" s="123"/>
      <c r="F1206" s="123"/>
      <c r="G1206" s="123"/>
      <c r="H1206" s="124"/>
      <c r="I1206" s="124"/>
    </row>
    <row r="1207" spans="1:9" ht="13.5" customHeight="1" x14ac:dyDescent="0.25">
      <c r="A1207" s="121" t="s">
        <v>865</v>
      </c>
      <c r="B1207" s="122" t="s">
        <v>866</v>
      </c>
      <c r="C1207" s="121" t="s">
        <v>2</v>
      </c>
      <c r="D1207" s="27"/>
      <c r="E1207" s="123"/>
      <c r="F1207" s="123"/>
      <c r="G1207" s="123"/>
      <c r="H1207" s="124"/>
      <c r="I1207" s="124"/>
    </row>
    <row r="1208" spans="1:9" ht="13.5" customHeight="1" x14ac:dyDescent="0.25">
      <c r="A1208" s="121" t="s">
        <v>2216</v>
      </c>
      <c r="B1208" s="122" t="s">
        <v>2217</v>
      </c>
      <c r="C1208" s="121" t="s">
        <v>2</v>
      </c>
      <c r="D1208" s="27"/>
      <c r="E1208" s="123"/>
      <c r="F1208" s="123"/>
      <c r="G1208" s="123"/>
      <c r="H1208" s="124"/>
      <c r="I1208" s="124"/>
    </row>
    <row r="1209" spans="1:9" ht="13.5" customHeight="1" x14ac:dyDescent="0.25">
      <c r="A1209" s="121" t="s">
        <v>2170</v>
      </c>
      <c r="B1209" s="122" t="s">
        <v>2171</v>
      </c>
      <c r="C1209" s="121" t="s">
        <v>2</v>
      </c>
      <c r="D1209" s="27"/>
      <c r="E1209" s="123"/>
      <c r="F1209" s="123"/>
      <c r="G1209" s="123"/>
      <c r="H1209" s="124"/>
      <c r="I1209" s="124"/>
    </row>
    <row r="1210" spans="1:9" ht="13.5" customHeight="1" x14ac:dyDescent="0.25">
      <c r="A1210" s="121" t="s">
        <v>2114</v>
      </c>
      <c r="B1210" s="122" t="s">
        <v>2115</v>
      </c>
      <c r="C1210" s="121" t="s">
        <v>2</v>
      </c>
      <c r="D1210" s="27"/>
      <c r="E1210" s="123"/>
      <c r="F1210" s="123"/>
      <c r="G1210" s="123"/>
      <c r="H1210" s="124"/>
      <c r="I1210" s="124"/>
    </row>
    <row r="1211" spans="1:9" ht="13.5" customHeight="1" x14ac:dyDescent="0.25">
      <c r="A1211" s="121" t="s">
        <v>3096</v>
      </c>
      <c r="B1211" s="122" t="s">
        <v>3097</v>
      </c>
      <c r="C1211" s="121" t="s">
        <v>2</v>
      </c>
      <c r="D1211" s="27"/>
      <c r="E1211" s="123"/>
      <c r="F1211" s="123"/>
      <c r="G1211" s="123"/>
      <c r="H1211" s="124"/>
      <c r="I1211" s="124"/>
    </row>
    <row r="1212" spans="1:9" ht="13.5" customHeight="1" x14ac:dyDescent="0.25">
      <c r="A1212" s="121" t="s">
        <v>1350</v>
      </c>
      <c r="B1212" s="122" t="s">
        <v>1351</v>
      </c>
      <c r="C1212" s="121" t="s">
        <v>2</v>
      </c>
      <c r="D1212" s="27"/>
      <c r="E1212" s="123"/>
      <c r="F1212" s="123"/>
      <c r="G1212" s="123"/>
      <c r="H1212" s="124">
        <v>0</v>
      </c>
      <c r="I1212" s="124">
        <v>0</v>
      </c>
    </row>
    <row r="1213" spans="1:9" ht="13.5" customHeight="1" x14ac:dyDescent="0.25">
      <c r="A1213" s="121" t="s">
        <v>3098</v>
      </c>
      <c r="B1213" s="122" t="s">
        <v>3099</v>
      </c>
      <c r="C1213" s="121" t="s">
        <v>2</v>
      </c>
      <c r="D1213" s="27"/>
      <c r="E1213" s="123"/>
      <c r="F1213" s="123"/>
      <c r="G1213" s="123"/>
      <c r="H1213" s="124"/>
      <c r="I1213" s="124"/>
    </row>
    <row r="1214" spans="1:9" ht="13.5" customHeight="1" x14ac:dyDescent="0.25">
      <c r="A1214" s="121" t="s">
        <v>1027</v>
      </c>
      <c r="B1214" s="122" t="s">
        <v>1028</v>
      </c>
      <c r="C1214" s="121" t="s">
        <v>2</v>
      </c>
      <c r="D1214" s="27"/>
      <c r="E1214" s="123"/>
      <c r="F1214" s="123"/>
      <c r="G1214" s="123"/>
      <c r="H1214" s="124">
        <v>32.668999999999997</v>
      </c>
      <c r="I1214" s="124">
        <v>6.4448000000000005E-2</v>
      </c>
    </row>
    <row r="1215" spans="1:9" ht="13.5" customHeight="1" x14ac:dyDescent="0.25">
      <c r="A1215" s="121" t="s">
        <v>3100</v>
      </c>
      <c r="B1215" s="122" t="s">
        <v>3101</v>
      </c>
      <c r="C1215" s="121" t="s">
        <v>2</v>
      </c>
      <c r="D1215" s="27"/>
      <c r="E1215" s="123"/>
      <c r="F1215" s="123"/>
      <c r="G1215" s="123"/>
      <c r="H1215" s="124"/>
      <c r="I1215" s="124"/>
    </row>
    <row r="1216" spans="1:9" ht="13.5" customHeight="1" x14ac:dyDescent="0.25">
      <c r="A1216" s="121" t="s">
        <v>1690</v>
      </c>
      <c r="B1216" s="122" t="s">
        <v>1691</v>
      </c>
      <c r="C1216" s="121" t="s">
        <v>2</v>
      </c>
      <c r="D1216" s="27"/>
      <c r="E1216" s="123"/>
      <c r="F1216" s="123"/>
      <c r="G1216" s="123"/>
      <c r="H1216" s="124">
        <v>0</v>
      </c>
      <c r="I1216" s="124">
        <v>0</v>
      </c>
    </row>
    <row r="1217" spans="1:9" ht="13.5" customHeight="1" x14ac:dyDescent="0.25">
      <c r="A1217" s="121" t="s">
        <v>3102</v>
      </c>
      <c r="B1217" s="122" t="s">
        <v>3103</v>
      </c>
      <c r="C1217" s="121" t="s">
        <v>2</v>
      </c>
      <c r="D1217" s="27"/>
      <c r="E1217" s="123"/>
      <c r="F1217" s="123"/>
      <c r="G1217" s="123"/>
      <c r="H1217" s="124"/>
      <c r="I1217" s="124"/>
    </row>
    <row r="1218" spans="1:9" ht="13.5" customHeight="1" x14ac:dyDescent="0.25">
      <c r="A1218" s="121" t="s">
        <v>612</v>
      </c>
      <c r="B1218" s="122" t="s">
        <v>613</v>
      </c>
      <c r="C1218" s="121" t="s">
        <v>2</v>
      </c>
      <c r="D1218" s="27"/>
      <c r="E1218" s="123"/>
      <c r="F1218" s="123"/>
      <c r="G1218" s="123"/>
      <c r="H1218" s="124">
        <v>1</v>
      </c>
      <c r="I1218" s="124">
        <v>9.1160000000000008E-3</v>
      </c>
    </row>
    <row r="1219" spans="1:9" ht="13.5" customHeight="1" x14ac:dyDescent="0.25">
      <c r="A1219" s="121" t="s">
        <v>3104</v>
      </c>
      <c r="B1219" s="122" t="s">
        <v>3105</v>
      </c>
      <c r="C1219" s="121" t="s">
        <v>2</v>
      </c>
      <c r="D1219" s="27"/>
      <c r="E1219" s="123"/>
      <c r="F1219" s="123"/>
      <c r="G1219" s="123"/>
      <c r="H1219" s="124">
        <v>0</v>
      </c>
      <c r="I1219" s="124">
        <v>0</v>
      </c>
    </row>
    <row r="1220" spans="1:9" ht="13.5" customHeight="1" x14ac:dyDescent="0.25">
      <c r="A1220" s="121" t="s">
        <v>3106</v>
      </c>
      <c r="B1220" s="122" t="s">
        <v>3107</v>
      </c>
      <c r="C1220" s="121" t="s">
        <v>2</v>
      </c>
      <c r="D1220" s="27"/>
      <c r="E1220" s="123"/>
      <c r="F1220" s="123"/>
      <c r="G1220" s="123"/>
      <c r="H1220" s="124"/>
      <c r="I1220" s="124"/>
    </row>
    <row r="1221" spans="1:9" ht="13.5" customHeight="1" x14ac:dyDescent="0.25">
      <c r="A1221" s="121" t="s">
        <v>1708</v>
      </c>
      <c r="B1221" s="122" t="s">
        <v>1709</v>
      </c>
      <c r="C1221" s="121" t="s">
        <v>2</v>
      </c>
      <c r="D1221" s="27"/>
      <c r="E1221" s="123"/>
      <c r="F1221" s="123"/>
      <c r="G1221" s="123"/>
      <c r="H1221" s="124"/>
      <c r="I1221" s="124"/>
    </row>
    <row r="1222" spans="1:9" ht="13.5" customHeight="1" x14ac:dyDescent="0.25">
      <c r="A1222" s="121" t="s">
        <v>3108</v>
      </c>
      <c r="B1222" s="122" t="s">
        <v>3109</v>
      </c>
      <c r="C1222" s="121" t="s">
        <v>2</v>
      </c>
      <c r="D1222" s="27"/>
      <c r="E1222" s="123"/>
      <c r="F1222" s="123"/>
      <c r="G1222" s="123"/>
      <c r="H1222" s="124">
        <v>0</v>
      </c>
      <c r="I1222" s="124">
        <v>0</v>
      </c>
    </row>
    <row r="1223" spans="1:9" ht="13.5" customHeight="1" x14ac:dyDescent="0.25">
      <c r="A1223" s="121" t="s">
        <v>3110</v>
      </c>
      <c r="B1223" s="122" t="s">
        <v>3111</v>
      </c>
      <c r="C1223" s="121" t="s">
        <v>2</v>
      </c>
      <c r="D1223" s="27"/>
      <c r="E1223" s="123"/>
      <c r="F1223" s="123"/>
      <c r="G1223" s="123"/>
      <c r="H1223" s="124">
        <v>0</v>
      </c>
      <c r="I1223" s="124">
        <v>0</v>
      </c>
    </row>
    <row r="1224" spans="1:9" ht="13.5" customHeight="1" x14ac:dyDescent="0.25">
      <c r="A1224" s="121" t="s">
        <v>3112</v>
      </c>
      <c r="B1224" s="122" t="s">
        <v>3113</v>
      </c>
      <c r="C1224" s="121" t="s">
        <v>2</v>
      </c>
      <c r="D1224" s="27"/>
      <c r="E1224" s="123"/>
      <c r="F1224" s="123"/>
      <c r="G1224" s="123"/>
      <c r="H1224" s="124">
        <v>259.86399999999998</v>
      </c>
      <c r="I1224" s="124">
        <v>5.3328E-2</v>
      </c>
    </row>
    <row r="1225" spans="1:9" ht="13.5" customHeight="1" x14ac:dyDescent="0.25">
      <c r="A1225" s="121" t="s">
        <v>3114</v>
      </c>
      <c r="B1225" s="122" t="s">
        <v>3115</v>
      </c>
      <c r="C1225" s="121" t="s">
        <v>2</v>
      </c>
      <c r="D1225" s="27"/>
      <c r="E1225" s="123"/>
      <c r="F1225" s="123"/>
      <c r="G1225" s="123"/>
      <c r="H1225" s="124"/>
      <c r="I1225" s="124"/>
    </row>
    <row r="1226" spans="1:9" ht="13.5" customHeight="1" x14ac:dyDescent="0.25">
      <c r="A1226" s="121" t="s">
        <v>2290</v>
      </c>
      <c r="B1226" s="122" t="s">
        <v>2291</v>
      </c>
      <c r="C1226" s="121" t="s">
        <v>2</v>
      </c>
      <c r="D1226" s="27"/>
      <c r="E1226" s="123"/>
      <c r="F1226" s="123"/>
      <c r="G1226" s="123"/>
      <c r="H1226" s="124"/>
      <c r="I1226" s="124"/>
    </row>
    <row r="1227" spans="1:9" ht="13.5" customHeight="1" x14ac:dyDescent="0.25">
      <c r="A1227" s="121" t="s">
        <v>3116</v>
      </c>
      <c r="B1227" s="122" t="s">
        <v>3117</v>
      </c>
      <c r="C1227" s="121" t="s">
        <v>2</v>
      </c>
      <c r="D1227" s="27"/>
      <c r="E1227" s="123"/>
      <c r="F1227" s="123"/>
      <c r="G1227" s="123"/>
      <c r="H1227" s="124"/>
      <c r="I1227" s="124"/>
    </row>
    <row r="1228" spans="1:9" ht="13.5" customHeight="1" x14ac:dyDescent="0.25">
      <c r="A1228" s="121" t="s">
        <v>3118</v>
      </c>
      <c r="B1228" s="122" t="s">
        <v>3119</v>
      </c>
      <c r="C1228" s="121" t="s">
        <v>2</v>
      </c>
      <c r="D1228" s="27"/>
      <c r="E1228" s="123"/>
      <c r="F1228" s="123"/>
      <c r="G1228" s="123"/>
      <c r="H1228" s="124"/>
      <c r="I1228" s="124"/>
    </row>
    <row r="1229" spans="1:9" ht="13.5" customHeight="1" x14ac:dyDescent="0.25">
      <c r="A1229" s="121" t="s">
        <v>3120</v>
      </c>
      <c r="B1229" s="122" t="s">
        <v>3121</v>
      </c>
      <c r="C1229" s="121" t="s">
        <v>2</v>
      </c>
      <c r="D1229" s="27"/>
      <c r="E1229" s="123"/>
      <c r="F1229" s="123"/>
      <c r="G1229" s="123"/>
      <c r="H1229" s="124"/>
      <c r="I1229" s="124"/>
    </row>
    <row r="1230" spans="1:9" ht="13.5" customHeight="1" x14ac:dyDescent="0.25">
      <c r="A1230" s="121" t="s">
        <v>3122</v>
      </c>
      <c r="B1230" s="122" t="s">
        <v>3123</v>
      </c>
      <c r="C1230" s="121" t="s">
        <v>2</v>
      </c>
      <c r="D1230" s="27"/>
      <c r="E1230" s="123"/>
      <c r="F1230" s="123"/>
      <c r="G1230" s="123"/>
      <c r="H1230" s="124">
        <v>0</v>
      </c>
      <c r="I1230" s="124">
        <v>0</v>
      </c>
    </row>
    <row r="1231" spans="1:9" ht="13.5" customHeight="1" x14ac:dyDescent="0.25">
      <c r="A1231" s="121" t="s">
        <v>1143</v>
      </c>
      <c r="B1231" s="122" t="s">
        <v>1144</v>
      </c>
      <c r="C1231" s="121" t="s">
        <v>2</v>
      </c>
      <c r="D1231" s="27"/>
      <c r="E1231" s="123"/>
      <c r="F1231" s="123"/>
      <c r="G1231" s="123"/>
      <c r="H1231" s="124">
        <v>0</v>
      </c>
      <c r="I1231" s="124">
        <v>0</v>
      </c>
    </row>
    <row r="1232" spans="1:9" ht="13.5" customHeight="1" x14ac:dyDescent="0.25">
      <c r="A1232" s="121" t="s">
        <v>3124</v>
      </c>
      <c r="B1232" s="122" t="s">
        <v>3125</v>
      </c>
      <c r="C1232" s="121" t="s">
        <v>2</v>
      </c>
      <c r="D1232" s="27"/>
      <c r="E1232" s="123"/>
      <c r="F1232" s="123"/>
      <c r="G1232" s="123"/>
      <c r="H1232" s="124"/>
      <c r="I1232" s="124"/>
    </row>
    <row r="1233" spans="1:9" ht="13.5" customHeight="1" x14ac:dyDescent="0.25">
      <c r="A1233" s="121" t="s">
        <v>3126</v>
      </c>
      <c r="B1233" s="122" t="s">
        <v>3127</v>
      </c>
      <c r="C1233" s="121" t="s">
        <v>2</v>
      </c>
      <c r="D1233" s="27"/>
      <c r="E1233" s="123"/>
      <c r="F1233" s="123"/>
      <c r="G1233" s="123"/>
      <c r="H1233" s="124"/>
      <c r="I1233" s="124"/>
    </row>
    <row r="1234" spans="1:9" ht="13.5" customHeight="1" x14ac:dyDescent="0.25">
      <c r="A1234" s="121" t="s">
        <v>3128</v>
      </c>
      <c r="B1234" s="122" t="s">
        <v>3129</v>
      </c>
      <c r="C1234" s="121" t="s">
        <v>2</v>
      </c>
      <c r="D1234" s="27"/>
      <c r="E1234" s="123"/>
      <c r="F1234" s="123"/>
      <c r="G1234" s="123"/>
      <c r="H1234" s="124"/>
      <c r="I1234" s="124"/>
    </row>
    <row r="1235" spans="1:9" ht="13.5" customHeight="1" x14ac:dyDescent="0.25">
      <c r="A1235" s="121" t="s">
        <v>2264</v>
      </c>
      <c r="B1235" s="122" t="s">
        <v>2265</v>
      </c>
      <c r="C1235" s="121" t="s">
        <v>2</v>
      </c>
      <c r="D1235" s="27"/>
      <c r="E1235" s="123"/>
      <c r="F1235" s="123"/>
      <c r="G1235" s="123"/>
      <c r="H1235" s="124"/>
      <c r="I1235" s="124"/>
    </row>
    <row r="1236" spans="1:9" ht="13.5" customHeight="1" x14ac:dyDescent="0.25">
      <c r="A1236" s="121" t="s">
        <v>3130</v>
      </c>
      <c r="B1236" s="122" t="s">
        <v>3131</v>
      </c>
      <c r="C1236" s="121" t="s">
        <v>2</v>
      </c>
      <c r="D1236" s="27"/>
      <c r="E1236" s="123"/>
      <c r="F1236" s="123"/>
      <c r="G1236" s="123"/>
      <c r="H1236" s="124">
        <v>1.08</v>
      </c>
      <c r="I1236" s="124">
        <v>5.7429999999999998E-3</v>
      </c>
    </row>
    <row r="1237" spans="1:9" ht="13.5" customHeight="1" x14ac:dyDescent="0.25">
      <c r="A1237" s="121" t="s">
        <v>3132</v>
      </c>
      <c r="B1237" s="122" t="s">
        <v>3133</v>
      </c>
      <c r="C1237" s="121" t="s">
        <v>2</v>
      </c>
      <c r="D1237" s="27"/>
      <c r="E1237" s="123"/>
      <c r="F1237" s="123"/>
      <c r="G1237" s="123"/>
      <c r="H1237" s="124"/>
      <c r="I1237" s="124"/>
    </row>
    <row r="1238" spans="1:9" ht="13.5" customHeight="1" x14ac:dyDescent="0.25">
      <c r="A1238" s="121" t="s">
        <v>3134</v>
      </c>
      <c r="B1238" s="122" t="s">
        <v>3135</v>
      </c>
      <c r="C1238" s="121" t="s">
        <v>2</v>
      </c>
      <c r="D1238" s="27"/>
      <c r="E1238" s="123"/>
      <c r="F1238" s="123"/>
      <c r="G1238" s="123"/>
      <c r="H1238" s="124"/>
      <c r="I1238" s="124"/>
    </row>
    <row r="1239" spans="1:9" ht="13.5" customHeight="1" x14ac:dyDescent="0.25">
      <c r="A1239" s="121" t="s">
        <v>3136</v>
      </c>
      <c r="B1239" s="122" t="s">
        <v>3137</v>
      </c>
      <c r="C1239" s="121" t="s">
        <v>2</v>
      </c>
      <c r="D1239" s="27"/>
      <c r="E1239" s="123"/>
      <c r="F1239" s="123"/>
      <c r="G1239" s="123"/>
      <c r="H1239" s="124"/>
      <c r="I1239" s="124"/>
    </row>
    <row r="1240" spans="1:9" ht="13.5" customHeight="1" x14ac:dyDescent="0.25">
      <c r="A1240" s="121" t="s">
        <v>3138</v>
      </c>
      <c r="B1240" s="122" t="s">
        <v>3139</v>
      </c>
      <c r="C1240" s="121" t="s">
        <v>2</v>
      </c>
      <c r="D1240" s="27"/>
      <c r="E1240" s="123"/>
      <c r="F1240" s="123"/>
      <c r="G1240" s="123"/>
      <c r="H1240" s="124"/>
      <c r="I1240" s="124"/>
    </row>
    <row r="1241" spans="1:9" ht="13.5" customHeight="1" x14ac:dyDescent="0.25">
      <c r="A1241" s="121" t="s">
        <v>3140</v>
      </c>
      <c r="B1241" s="122" t="s">
        <v>3141</v>
      </c>
      <c r="C1241" s="121" t="s">
        <v>2</v>
      </c>
      <c r="D1241" s="27"/>
      <c r="E1241" s="123"/>
      <c r="F1241" s="123"/>
      <c r="G1241" s="123"/>
      <c r="H1241" s="124"/>
      <c r="I1241" s="124"/>
    </row>
    <row r="1242" spans="1:9" ht="13.5" customHeight="1" x14ac:dyDescent="0.25">
      <c r="A1242" s="121" t="s">
        <v>3142</v>
      </c>
      <c r="B1242" s="122" t="s">
        <v>3143</v>
      </c>
      <c r="C1242" s="121" t="s">
        <v>2</v>
      </c>
      <c r="D1242" s="27"/>
      <c r="E1242" s="123"/>
      <c r="F1242" s="123"/>
      <c r="G1242" s="123"/>
      <c r="H1242" s="124"/>
      <c r="I1242" s="124"/>
    </row>
    <row r="1243" spans="1:9" ht="13.5" customHeight="1" thickBot="1" x14ac:dyDescent="0.3">
      <c r="D1243" s="154"/>
      <c r="E1243" s="155"/>
      <c r="F1243" s="155"/>
      <c r="G1243" s="156"/>
    </row>
    <row r="1244" spans="1:9" ht="13.5" customHeight="1" x14ac:dyDescent="0.25">
      <c r="D1244" s="158"/>
      <c r="E1244" s="159"/>
      <c r="F1244" s="159"/>
      <c r="G1244" s="156"/>
      <c r="H1244" s="151">
        <v>414318.54600000026</v>
      </c>
      <c r="I1244" s="151">
        <v>147.16886699999984</v>
      </c>
    </row>
    <row r="1245" spans="1:9" ht="13.5" customHeight="1" x14ac:dyDescent="0.25">
      <c r="E1245" s="152"/>
      <c r="F1245" s="152"/>
      <c r="G1245" s="152"/>
    </row>
    <row r="1246" spans="1:9" ht="13.5" customHeight="1" x14ac:dyDescent="0.25">
      <c r="D1246" s="160"/>
      <c r="E1246" s="161"/>
      <c r="F1246" s="161" t="s">
        <v>3144</v>
      </c>
      <c r="G1246" s="161"/>
      <c r="H1246" s="50">
        <v>1686511.0340000021</v>
      </c>
      <c r="I1246" s="50">
        <v>1003.443429</v>
      </c>
    </row>
    <row r="1247" spans="1:9" ht="13.5" customHeight="1" x14ac:dyDescent="0.25">
      <c r="E1247" s="152"/>
      <c r="F1247" s="152"/>
      <c r="G1247" s="152"/>
    </row>
    <row r="1248" spans="1:9" ht="13.5" customHeight="1" x14ac:dyDescent="0.25">
      <c r="E1248" s="152"/>
      <c r="F1248" s="152"/>
      <c r="G1248" s="152"/>
      <c r="H1248" s="151">
        <v>2100829.5800000024</v>
      </c>
      <c r="I1248" s="151">
        <v>1150.6122959999998</v>
      </c>
    </row>
    <row r="1249" spans="4:9" ht="13.5" customHeight="1" thickBot="1" x14ac:dyDescent="0.25">
      <c r="D1249" s="162"/>
      <c r="E1249" s="163"/>
      <c r="F1249" s="163"/>
      <c r="G1249" s="164"/>
    </row>
    <row r="1250" spans="4:9" ht="13.5" customHeight="1" x14ac:dyDescent="0.2">
      <c r="H1250" s="151">
        <v>80.278336237059278</v>
      </c>
      <c r="I1250" s="151">
        <v>87.209517270794066</v>
      </c>
    </row>
    <row r="1261" spans="4:9" ht="13.5" customHeight="1" x14ac:dyDescent="0.2">
      <c r="H1261" s="151"/>
      <c r="I1261" s="151"/>
    </row>
    <row r="1262" spans="4:9" ht="13.5" customHeight="1" x14ac:dyDescent="0.2">
      <c r="H1262" s="151"/>
      <c r="I1262" s="151"/>
    </row>
    <row r="1263" spans="4:9" ht="13.5" customHeight="1" x14ac:dyDescent="0.2">
      <c r="H1263" s="151"/>
      <c r="I1263" s="151"/>
    </row>
    <row r="1264" spans="4:9" ht="13.5" customHeight="1" x14ac:dyDescent="0.2">
      <c r="H1264" s="151"/>
      <c r="I1264" s="151"/>
    </row>
    <row r="1265" spans="8:9" ht="13.5" customHeight="1" x14ac:dyDescent="0.2">
      <c r="H1265" s="151"/>
      <c r="I1265" s="151"/>
    </row>
    <row r="1266" spans="8:9" ht="13.5" customHeight="1" x14ac:dyDescent="0.2">
      <c r="H1266" s="151"/>
      <c r="I1266" s="151"/>
    </row>
    <row r="1267" spans="8:9" ht="13.5" customHeight="1" x14ac:dyDescent="0.2">
      <c r="H1267" s="151"/>
      <c r="I1267" s="151"/>
    </row>
    <row r="1268" spans="8:9" ht="13.5" customHeight="1" x14ac:dyDescent="0.2">
      <c r="H1268" s="151"/>
      <c r="I1268" s="151"/>
    </row>
  </sheetData>
  <mergeCells count="6">
    <mergeCell ref="H2:I2"/>
    <mergeCell ref="A1:A3"/>
    <mergeCell ref="B1:B3"/>
    <mergeCell ref="C1:C3"/>
    <mergeCell ref="D1:D3"/>
    <mergeCell ref="E1:G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1"/>
  <sheetViews>
    <sheetView workbookViewId="0">
      <selection activeCell="I158" sqref="I158"/>
    </sheetView>
  </sheetViews>
  <sheetFormatPr defaultRowHeight="15" x14ac:dyDescent="0.25"/>
  <cols>
    <col min="1" max="1" width="9.5703125" style="34" bestFit="1" customWidth="1"/>
    <col min="2" max="2" width="29.42578125" style="153" bestFit="1" customWidth="1"/>
    <col min="3" max="3" width="6" style="34" bestFit="1" customWidth="1"/>
    <col min="4" max="4" width="12.42578125" style="34" customWidth="1"/>
    <col min="5" max="5" width="15.5703125" style="34" customWidth="1"/>
    <col min="6" max="6" width="8" style="37" bestFit="1" customWidth="1"/>
    <col min="7" max="7" width="5.7109375" style="36" bestFit="1" customWidth="1"/>
    <col min="8" max="16384" width="9.140625" style="1"/>
  </cols>
  <sheetData>
    <row r="1" spans="1:7" s="165" customFormat="1" ht="15" customHeight="1" x14ac:dyDescent="0.25">
      <c r="A1" s="246" t="s">
        <v>2309</v>
      </c>
      <c r="B1" s="256" t="s">
        <v>2310</v>
      </c>
      <c r="C1" s="257" t="s">
        <v>1786</v>
      </c>
      <c r="D1" s="260" t="s">
        <v>3145</v>
      </c>
      <c r="E1" s="257" t="s">
        <v>3146</v>
      </c>
      <c r="F1" s="226" t="s">
        <v>2306</v>
      </c>
      <c r="G1" s="226"/>
    </row>
    <row r="2" spans="1:7" s="165" customFormat="1" x14ac:dyDescent="0.25">
      <c r="A2" s="246"/>
      <c r="B2" s="256"/>
      <c r="C2" s="258"/>
      <c r="D2" s="261"/>
      <c r="E2" s="258"/>
      <c r="F2" s="254">
        <v>2014</v>
      </c>
      <c r="G2" s="255"/>
    </row>
    <row r="3" spans="1:7" x14ac:dyDescent="0.25">
      <c r="A3" s="246"/>
      <c r="B3" s="256"/>
      <c r="C3" s="259"/>
      <c r="D3" s="262"/>
      <c r="E3" s="259"/>
      <c r="F3" s="49" t="s">
        <v>2304</v>
      </c>
      <c r="G3" s="49" t="s">
        <v>2305</v>
      </c>
    </row>
    <row r="4" spans="1:7" x14ac:dyDescent="0.25">
      <c r="A4" s="4"/>
      <c r="B4" s="166"/>
      <c r="C4" s="167"/>
      <c r="D4" s="168"/>
      <c r="E4" s="167"/>
      <c r="F4" s="49"/>
      <c r="G4" s="49"/>
    </row>
    <row r="5" spans="1:7" s="6" customFormat="1" ht="25.5" x14ac:dyDescent="0.25">
      <c r="A5" s="19" t="s">
        <v>3147</v>
      </c>
      <c r="B5" s="22" t="s">
        <v>3148</v>
      </c>
      <c r="C5" s="19" t="s">
        <v>2</v>
      </c>
      <c r="D5" s="88">
        <v>95</v>
      </c>
      <c r="E5" s="27"/>
      <c r="F5" s="5">
        <v>0.16</v>
      </c>
      <c r="G5" s="5">
        <v>7.3300000000000004E-4</v>
      </c>
    </row>
    <row r="6" spans="1:7" s="6" customFormat="1" ht="25.5" x14ac:dyDescent="0.25">
      <c r="A6" s="19" t="s">
        <v>3149</v>
      </c>
      <c r="B6" s="22" t="s">
        <v>3150</v>
      </c>
      <c r="C6" s="19" t="s">
        <v>2</v>
      </c>
      <c r="D6" s="88">
        <v>130.4</v>
      </c>
      <c r="E6" s="27"/>
      <c r="F6" s="5"/>
      <c r="G6" s="5"/>
    </row>
    <row r="7" spans="1:7" s="6" customFormat="1" x14ac:dyDescent="0.25">
      <c r="A7" s="19" t="s">
        <v>3151</v>
      </c>
      <c r="B7" s="22" t="s">
        <v>3152</v>
      </c>
      <c r="C7" s="19" t="s">
        <v>2</v>
      </c>
      <c r="D7" s="88">
        <v>12.4</v>
      </c>
      <c r="E7" s="27"/>
      <c r="F7" s="5"/>
      <c r="G7" s="5"/>
    </row>
    <row r="8" spans="1:7" s="6" customFormat="1" x14ac:dyDescent="0.25">
      <c r="A8" s="19" t="s">
        <v>3153</v>
      </c>
      <c r="B8" s="22" t="s">
        <v>3154</v>
      </c>
      <c r="C8" s="19" t="s">
        <v>2</v>
      </c>
      <c r="D8" s="88">
        <v>17.100000000000001</v>
      </c>
      <c r="E8" s="27"/>
      <c r="F8" s="5"/>
      <c r="G8" s="5"/>
    </row>
    <row r="9" spans="1:7" s="6" customFormat="1" x14ac:dyDescent="0.25">
      <c r="A9" s="19" t="s">
        <v>3155</v>
      </c>
      <c r="B9" s="22" t="s">
        <v>3156</v>
      </c>
      <c r="C9" s="19" t="s">
        <v>2</v>
      </c>
      <c r="D9" s="88">
        <v>26.6</v>
      </c>
      <c r="E9" s="27"/>
      <c r="F9" s="5"/>
      <c r="G9" s="5"/>
    </row>
    <row r="10" spans="1:7" s="6" customFormat="1" ht="38.25" x14ac:dyDescent="0.25">
      <c r="A10" s="19" t="s">
        <v>3157</v>
      </c>
      <c r="B10" s="22" t="s">
        <v>3158</v>
      </c>
      <c r="C10" s="19" t="s">
        <v>2</v>
      </c>
      <c r="D10" s="29">
        <v>95</v>
      </c>
      <c r="E10" s="28"/>
      <c r="F10" s="5"/>
      <c r="G10" s="5"/>
    </row>
    <row r="11" spans="1:7" s="6" customFormat="1" ht="38.25" x14ac:dyDescent="0.25">
      <c r="A11" s="19" t="s">
        <v>3159</v>
      </c>
      <c r="B11" s="22" t="s">
        <v>3160</v>
      </c>
      <c r="C11" s="19" t="s">
        <v>2</v>
      </c>
      <c r="D11" s="88">
        <v>130.4</v>
      </c>
      <c r="E11" s="27"/>
      <c r="F11" s="5"/>
      <c r="G11" s="5"/>
    </row>
    <row r="12" spans="1:7" s="6" customFormat="1" ht="38.25" x14ac:dyDescent="0.25">
      <c r="A12" s="19" t="s">
        <v>3161</v>
      </c>
      <c r="B12" s="22" t="s">
        <v>3162</v>
      </c>
      <c r="C12" s="19" t="s">
        <v>2</v>
      </c>
      <c r="D12" s="88">
        <v>168.8</v>
      </c>
      <c r="E12" s="27"/>
      <c r="F12" s="5"/>
      <c r="G12" s="5"/>
    </row>
    <row r="13" spans="1:7" s="6" customFormat="1" ht="25.5" x14ac:dyDescent="0.25">
      <c r="A13" s="19" t="s">
        <v>3163</v>
      </c>
      <c r="B13" s="22" t="s">
        <v>3164</v>
      </c>
      <c r="C13" s="19" t="s">
        <v>2</v>
      </c>
      <c r="D13" s="88">
        <v>12.4</v>
      </c>
      <c r="E13" s="27"/>
      <c r="F13" s="5"/>
      <c r="G13" s="5"/>
    </row>
    <row r="14" spans="1:7" s="6" customFormat="1" ht="25.5" x14ac:dyDescent="0.25">
      <c r="A14" s="19" t="s">
        <v>3165</v>
      </c>
      <c r="B14" s="22" t="s">
        <v>3166</v>
      </c>
      <c r="C14" s="19" t="s">
        <v>2</v>
      </c>
      <c r="D14" s="88">
        <v>17.100000000000001</v>
      </c>
      <c r="E14" s="27"/>
      <c r="F14" s="5">
        <v>26.294</v>
      </c>
      <c r="G14" s="5">
        <v>3.3044999999999998E-2</v>
      </c>
    </row>
    <row r="15" spans="1:7" s="6" customFormat="1" ht="25.5" x14ac:dyDescent="0.25">
      <c r="A15" s="19" t="s">
        <v>3167</v>
      </c>
      <c r="B15" s="22" t="s">
        <v>3168</v>
      </c>
      <c r="C15" s="19" t="s">
        <v>2</v>
      </c>
      <c r="D15" s="88">
        <v>26.6</v>
      </c>
      <c r="E15" s="27"/>
      <c r="F15" s="5">
        <v>7.0000000000000007E-2</v>
      </c>
      <c r="G15" s="5">
        <v>1.18E-4</v>
      </c>
    </row>
    <row r="16" spans="1:7" s="6" customFormat="1" ht="25.5" x14ac:dyDescent="0.25">
      <c r="A16" s="19" t="s">
        <v>3169</v>
      </c>
      <c r="B16" s="22" t="s">
        <v>3170</v>
      </c>
      <c r="C16" s="19" t="s">
        <v>2</v>
      </c>
      <c r="D16" s="88" t="s">
        <v>3171</v>
      </c>
      <c r="E16" s="27"/>
      <c r="F16" s="5"/>
      <c r="G16" s="5"/>
    </row>
    <row r="17" spans="1:7" s="6" customFormat="1" ht="25.5" x14ac:dyDescent="0.25">
      <c r="A17" s="19" t="s">
        <v>3172</v>
      </c>
      <c r="B17" s="22" t="s">
        <v>3173</v>
      </c>
      <c r="C17" s="19" t="s">
        <v>2</v>
      </c>
      <c r="D17" s="88" t="s">
        <v>3171</v>
      </c>
      <c r="E17" s="27"/>
      <c r="F17" s="5"/>
      <c r="G17" s="5"/>
    </row>
    <row r="18" spans="1:7" s="6" customFormat="1" x14ac:dyDescent="0.25">
      <c r="A18" s="19" t="s">
        <v>3174</v>
      </c>
      <c r="B18" s="22" t="s">
        <v>3175</v>
      </c>
      <c r="C18" s="19" t="s">
        <v>2</v>
      </c>
      <c r="D18" s="88">
        <v>9.4</v>
      </c>
      <c r="E18" s="27"/>
      <c r="F18" s="5">
        <v>2.4</v>
      </c>
      <c r="G18" s="5">
        <v>2.0950000000000001E-3</v>
      </c>
    </row>
    <row r="19" spans="1:7" s="6" customFormat="1" x14ac:dyDescent="0.25">
      <c r="A19" s="19" t="s">
        <v>3176</v>
      </c>
      <c r="B19" s="22" t="s">
        <v>3177</v>
      </c>
      <c r="C19" s="19" t="s">
        <v>2</v>
      </c>
      <c r="D19" s="88">
        <v>9.4</v>
      </c>
      <c r="E19" s="27"/>
      <c r="F19" s="5"/>
      <c r="G19" s="5"/>
    </row>
    <row r="20" spans="1:7" s="6" customFormat="1" ht="25.5" x14ac:dyDescent="0.25">
      <c r="A20" s="19" t="s">
        <v>3178</v>
      </c>
      <c r="B20" s="22" t="s">
        <v>3179</v>
      </c>
      <c r="C20" s="19" t="s">
        <v>2</v>
      </c>
      <c r="D20" s="88">
        <v>28.4</v>
      </c>
      <c r="E20" s="27"/>
      <c r="F20" s="5"/>
      <c r="G20" s="5"/>
    </row>
    <row r="21" spans="1:7" s="6" customFormat="1" ht="38.25" x14ac:dyDescent="0.25">
      <c r="A21" s="19" t="s">
        <v>3180</v>
      </c>
      <c r="B21" s="22" t="s">
        <v>3181</v>
      </c>
      <c r="C21" s="19" t="s">
        <v>2</v>
      </c>
      <c r="D21" s="88">
        <v>28.4</v>
      </c>
      <c r="E21" s="27"/>
      <c r="F21" s="5"/>
      <c r="G21" s="5"/>
    </row>
    <row r="22" spans="1:7" s="6" customFormat="1" x14ac:dyDescent="0.25">
      <c r="A22" s="19" t="s">
        <v>3182</v>
      </c>
      <c r="B22" s="22" t="s">
        <v>3183</v>
      </c>
      <c r="C22" s="19" t="s">
        <v>2</v>
      </c>
      <c r="D22" s="88">
        <v>50.7</v>
      </c>
      <c r="E22" s="27"/>
      <c r="F22" s="5">
        <v>56445.241999999998</v>
      </c>
      <c r="G22" s="5">
        <v>45.741691000000003</v>
      </c>
    </row>
    <row r="23" spans="1:7" s="6" customFormat="1" ht="25.5" x14ac:dyDescent="0.25">
      <c r="A23" s="19" t="s">
        <v>3184</v>
      </c>
      <c r="B23" s="22" t="s">
        <v>3185</v>
      </c>
      <c r="C23" s="19" t="s">
        <v>2</v>
      </c>
      <c r="D23" s="88">
        <v>27.1</v>
      </c>
      <c r="E23" s="27" t="s">
        <v>3186</v>
      </c>
      <c r="F23" s="5">
        <v>2110.9090000000001</v>
      </c>
      <c r="G23" s="5">
        <v>5.6598059999999997</v>
      </c>
    </row>
    <row r="24" spans="1:7" s="6" customFormat="1" ht="26.25" thickBot="1" x14ac:dyDescent="0.3">
      <c r="A24" s="169" t="s">
        <v>3187</v>
      </c>
      <c r="B24" s="170" t="s">
        <v>3188</v>
      </c>
      <c r="C24" s="169" t="s">
        <v>2</v>
      </c>
      <c r="D24" s="171">
        <v>30.9</v>
      </c>
      <c r="E24" s="172" t="s">
        <v>3186</v>
      </c>
      <c r="F24" s="173">
        <v>2217.8110000000001</v>
      </c>
      <c r="G24" s="173">
        <v>6.6946969999999997</v>
      </c>
    </row>
    <row r="25" spans="1:7" s="180" customFormat="1" ht="15.75" thickBot="1" x14ac:dyDescent="0.3">
      <c r="A25" s="174">
        <v>1704</v>
      </c>
      <c r="B25" s="175" t="s">
        <v>3189</v>
      </c>
      <c r="C25" s="176"/>
      <c r="D25" s="177"/>
      <c r="E25" s="178" t="s">
        <v>3186</v>
      </c>
      <c r="F25" s="179">
        <f t="shared" ref="F25:G25" si="0">SUM(F23:F24)</f>
        <v>4328.72</v>
      </c>
      <c r="G25" s="179">
        <f t="shared" si="0"/>
        <v>12.354502999999999</v>
      </c>
    </row>
    <row r="26" spans="1:7" s="6" customFormat="1" x14ac:dyDescent="0.25">
      <c r="A26" s="19" t="s">
        <v>3190</v>
      </c>
      <c r="B26" s="22" t="s">
        <v>3191</v>
      </c>
      <c r="C26" s="19" t="s">
        <v>2</v>
      </c>
      <c r="D26" s="29" t="s">
        <v>3192</v>
      </c>
      <c r="E26" s="28" t="s">
        <v>3193</v>
      </c>
      <c r="F26" s="5">
        <v>135.74299999999999</v>
      </c>
      <c r="G26" s="5">
        <v>0.386129</v>
      </c>
    </row>
    <row r="27" spans="1:7" s="6" customFormat="1" ht="38.25" x14ac:dyDescent="0.25">
      <c r="A27" s="19" t="s">
        <v>3194</v>
      </c>
      <c r="B27" s="22" t="s">
        <v>3195</v>
      </c>
      <c r="C27" s="19" t="s">
        <v>2</v>
      </c>
      <c r="D27" s="88" t="s">
        <v>3196</v>
      </c>
      <c r="E27" s="27" t="s">
        <v>3193</v>
      </c>
      <c r="F27" s="5">
        <v>0.184</v>
      </c>
      <c r="G27" s="5">
        <v>3.8349999999999999E-3</v>
      </c>
    </row>
    <row r="28" spans="1:7" s="6" customFormat="1" ht="25.5" x14ac:dyDescent="0.25">
      <c r="A28" s="19" t="s">
        <v>3197</v>
      </c>
      <c r="B28" s="22" t="s">
        <v>3198</v>
      </c>
      <c r="C28" s="19" t="s">
        <v>2</v>
      </c>
      <c r="D28" s="88" t="s">
        <v>3199</v>
      </c>
      <c r="E28" s="27" t="s">
        <v>3193</v>
      </c>
      <c r="F28" s="5">
        <v>6.8529999999999998</v>
      </c>
      <c r="G28" s="5">
        <v>5.8457000000000002E-2</v>
      </c>
    </row>
    <row r="29" spans="1:7" s="6" customFormat="1" ht="25.5" x14ac:dyDescent="0.25">
      <c r="A29" s="19" t="s">
        <v>3200</v>
      </c>
      <c r="B29" s="22" t="s">
        <v>3201</v>
      </c>
      <c r="C29" s="19" t="s">
        <v>2</v>
      </c>
      <c r="D29" s="88" t="s">
        <v>3199</v>
      </c>
      <c r="E29" s="27" t="s">
        <v>3193</v>
      </c>
      <c r="F29" s="5">
        <v>435.56900000000002</v>
      </c>
      <c r="G29" s="5">
        <v>0.976545</v>
      </c>
    </row>
    <row r="30" spans="1:7" s="6" customFormat="1" ht="25.5" x14ac:dyDescent="0.25">
      <c r="A30" s="19" t="s">
        <v>3202</v>
      </c>
      <c r="B30" s="22" t="s">
        <v>3203</v>
      </c>
      <c r="C30" s="19" t="s">
        <v>2</v>
      </c>
      <c r="D30" s="88" t="s">
        <v>3204</v>
      </c>
      <c r="E30" s="27" t="s">
        <v>3193</v>
      </c>
      <c r="F30" s="5">
        <v>25862.359</v>
      </c>
      <c r="G30" s="5">
        <v>45.094084000000002</v>
      </c>
    </row>
    <row r="31" spans="1:7" s="6" customFormat="1" ht="38.25" x14ac:dyDescent="0.25">
      <c r="A31" s="19" t="s">
        <v>3205</v>
      </c>
      <c r="B31" s="22" t="s">
        <v>3206</v>
      </c>
      <c r="C31" s="19" t="s">
        <v>2</v>
      </c>
      <c r="D31" s="88" t="s">
        <v>3196</v>
      </c>
      <c r="E31" s="27" t="s">
        <v>3193</v>
      </c>
      <c r="F31" s="5">
        <v>790.255</v>
      </c>
      <c r="G31" s="5">
        <v>1.4094310000000001</v>
      </c>
    </row>
    <row r="32" spans="1:7" s="6" customFormat="1" ht="38.25" x14ac:dyDescent="0.25">
      <c r="A32" s="19" t="s">
        <v>3207</v>
      </c>
      <c r="B32" s="22" t="s">
        <v>3208</v>
      </c>
      <c r="C32" s="19" t="s">
        <v>2</v>
      </c>
      <c r="D32" s="88" t="s">
        <v>3196</v>
      </c>
      <c r="E32" s="27" t="s">
        <v>3193</v>
      </c>
      <c r="F32" s="5">
        <v>3.9670000000000001</v>
      </c>
      <c r="G32" s="5">
        <v>6.8849999999999996E-3</v>
      </c>
    </row>
    <row r="33" spans="1:7" s="6" customFormat="1" ht="25.5" x14ac:dyDescent="0.25">
      <c r="A33" s="19" t="s">
        <v>3209</v>
      </c>
      <c r="B33" s="22" t="s">
        <v>3210</v>
      </c>
      <c r="C33" s="19" t="s">
        <v>2</v>
      </c>
      <c r="D33" s="88" t="s">
        <v>3199</v>
      </c>
      <c r="E33" s="27" t="s">
        <v>3193</v>
      </c>
      <c r="F33" s="5">
        <v>18.056999999999999</v>
      </c>
      <c r="G33" s="5">
        <v>6.3116000000000005E-2</v>
      </c>
    </row>
    <row r="34" spans="1:7" s="6" customFormat="1" ht="26.25" thickBot="1" x14ac:dyDescent="0.3">
      <c r="A34" s="169" t="s">
        <v>3211</v>
      </c>
      <c r="B34" s="170" t="s">
        <v>3212</v>
      </c>
      <c r="C34" s="169" t="s">
        <v>2</v>
      </c>
      <c r="D34" s="171" t="s">
        <v>3199</v>
      </c>
      <c r="E34" s="172" t="s">
        <v>3193</v>
      </c>
      <c r="F34" s="173">
        <v>8169.7759999999998</v>
      </c>
      <c r="G34" s="173">
        <v>25.642990999999999</v>
      </c>
    </row>
    <row r="35" spans="1:7" s="180" customFormat="1" ht="15.75" thickBot="1" x14ac:dyDescent="0.3">
      <c r="A35" s="174">
        <v>170490</v>
      </c>
      <c r="B35" s="181" t="s">
        <v>3213</v>
      </c>
      <c r="C35" s="176"/>
      <c r="D35" s="177"/>
      <c r="E35" s="178" t="s">
        <v>3193</v>
      </c>
      <c r="F35" s="179">
        <f>SUM(F26:F34)</f>
        <v>35422.762999999999</v>
      </c>
      <c r="G35" s="179">
        <f>SUM(G26:G34)</f>
        <v>73.641472999999991</v>
      </c>
    </row>
    <row r="36" spans="1:7" s="6" customFormat="1" ht="25.5" x14ac:dyDescent="0.25">
      <c r="A36" s="19" t="s">
        <v>3214</v>
      </c>
      <c r="B36" s="22" t="s">
        <v>3215</v>
      </c>
      <c r="C36" s="19" t="s">
        <v>2</v>
      </c>
      <c r="D36" s="88">
        <v>25.2</v>
      </c>
      <c r="E36" s="27" t="s">
        <v>3216</v>
      </c>
      <c r="F36" s="5">
        <v>0.28000000000000003</v>
      </c>
      <c r="G36" s="5">
        <v>6.3000000000000003E-4</v>
      </c>
    </row>
    <row r="37" spans="1:7" s="6" customFormat="1" ht="25.5" x14ac:dyDescent="0.25">
      <c r="A37" s="19" t="s">
        <v>3217</v>
      </c>
      <c r="B37" s="22" t="s">
        <v>3218</v>
      </c>
      <c r="C37" s="19" t="s">
        <v>2</v>
      </c>
      <c r="D37" s="88">
        <v>31.4</v>
      </c>
      <c r="E37" s="27"/>
      <c r="F37" s="5">
        <v>0.12</v>
      </c>
      <c r="G37" s="5">
        <v>2.04E-4</v>
      </c>
    </row>
    <row r="38" spans="1:7" s="6" customFormat="1" x14ac:dyDescent="0.25">
      <c r="A38" s="19" t="s">
        <v>3219</v>
      </c>
      <c r="B38" s="22" t="s">
        <v>3220</v>
      </c>
      <c r="C38" s="19" t="s">
        <v>2</v>
      </c>
      <c r="D38" s="88">
        <v>41.9</v>
      </c>
      <c r="E38" s="27"/>
      <c r="F38" s="5"/>
      <c r="G38" s="5"/>
    </row>
    <row r="39" spans="1:7" s="6" customFormat="1" ht="38.25" x14ac:dyDescent="0.25">
      <c r="A39" s="19" t="s">
        <v>3221</v>
      </c>
      <c r="B39" s="22" t="s">
        <v>3222</v>
      </c>
      <c r="C39" s="19" t="s">
        <v>2</v>
      </c>
      <c r="D39" s="88" t="s">
        <v>3204</v>
      </c>
      <c r="E39" s="27" t="s">
        <v>3216</v>
      </c>
      <c r="F39" s="5">
        <v>105.324</v>
      </c>
      <c r="G39" s="5">
        <v>0.34942299999999998</v>
      </c>
    </row>
    <row r="40" spans="1:7" s="6" customFormat="1" ht="38.25" x14ac:dyDescent="0.25">
      <c r="A40" s="19" t="s">
        <v>3223</v>
      </c>
      <c r="B40" s="22" t="s">
        <v>3224</v>
      </c>
      <c r="C40" s="19" t="s">
        <v>2</v>
      </c>
      <c r="D40" s="88" t="s">
        <v>3199</v>
      </c>
      <c r="E40" s="27" t="s">
        <v>3216</v>
      </c>
      <c r="F40" s="5">
        <v>48.954999999999998</v>
      </c>
      <c r="G40" s="5">
        <v>0.12334100000000001</v>
      </c>
    </row>
    <row r="41" spans="1:7" s="6" customFormat="1" ht="25.5" x14ac:dyDescent="0.25">
      <c r="A41" s="19" t="s">
        <v>3225</v>
      </c>
      <c r="B41" s="22" t="s">
        <v>3226</v>
      </c>
      <c r="C41" s="19" t="s">
        <v>2</v>
      </c>
      <c r="D41" s="88" t="s">
        <v>3204</v>
      </c>
      <c r="E41" s="27" t="s">
        <v>3216</v>
      </c>
      <c r="F41" s="5">
        <v>35.997</v>
      </c>
      <c r="G41" s="5">
        <v>8.4815000000000002E-2</v>
      </c>
    </row>
    <row r="42" spans="1:7" s="6" customFormat="1" ht="25.5" x14ac:dyDescent="0.25">
      <c r="A42" s="19" t="s">
        <v>3227</v>
      </c>
      <c r="B42" s="22" t="s">
        <v>3228</v>
      </c>
      <c r="C42" s="19" t="s">
        <v>2</v>
      </c>
      <c r="D42" s="88" t="s">
        <v>3229</v>
      </c>
      <c r="E42" s="27" t="s">
        <v>3216</v>
      </c>
      <c r="F42" s="5"/>
      <c r="G42" s="5"/>
    </row>
    <row r="43" spans="1:7" s="6" customFormat="1" ht="25.5" x14ac:dyDescent="0.25">
      <c r="A43" s="19" t="s">
        <v>3230</v>
      </c>
      <c r="B43" s="22" t="s">
        <v>3231</v>
      </c>
      <c r="C43" s="19" t="s">
        <v>2</v>
      </c>
      <c r="D43" s="88" t="s">
        <v>3204</v>
      </c>
      <c r="E43" s="27" t="s">
        <v>3216</v>
      </c>
      <c r="F43" s="5">
        <v>95.552999999999997</v>
      </c>
      <c r="G43" s="5">
        <v>0.15754199999999999</v>
      </c>
    </row>
    <row r="44" spans="1:7" s="6" customFormat="1" ht="38.25" x14ac:dyDescent="0.25">
      <c r="A44" s="19" t="s">
        <v>3232</v>
      </c>
      <c r="B44" s="22" t="s">
        <v>3233</v>
      </c>
      <c r="C44" s="19" t="s">
        <v>2</v>
      </c>
      <c r="D44" s="88" t="s">
        <v>3199</v>
      </c>
      <c r="E44" s="27" t="s">
        <v>3216</v>
      </c>
      <c r="F44" s="5">
        <v>127.108</v>
      </c>
      <c r="G44" s="5">
        <v>0.24907699999999999</v>
      </c>
    </row>
    <row r="45" spans="1:7" s="6" customFormat="1" ht="38.25" x14ac:dyDescent="0.25">
      <c r="A45" s="19" t="s">
        <v>3234</v>
      </c>
      <c r="B45" s="22" t="s">
        <v>3235</v>
      </c>
      <c r="C45" s="19" t="s">
        <v>2</v>
      </c>
      <c r="D45" s="88" t="s">
        <v>3199</v>
      </c>
      <c r="E45" s="27" t="s">
        <v>3216</v>
      </c>
      <c r="F45" s="5">
        <v>919.74699999999996</v>
      </c>
      <c r="G45" s="5">
        <v>1.80708</v>
      </c>
    </row>
    <row r="46" spans="1:7" s="6" customFormat="1" ht="51" x14ac:dyDescent="0.25">
      <c r="A46" s="19" t="s">
        <v>3236</v>
      </c>
      <c r="B46" s="22" t="s">
        <v>3237</v>
      </c>
      <c r="C46" s="19" t="s">
        <v>2</v>
      </c>
      <c r="D46" s="88" t="s">
        <v>3199</v>
      </c>
      <c r="E46" s="27" t="s">
        <v>3216</v>
      </c>
      <c r="F46" s="5">
        <v>840.41300000000001</v>
      </c>
      <c r="G46" s="5">
        <v>3.166407</v>
      </c>
    </row>
    <row r="47" spans="1:7" s="6" customFormat="1" ht="38.25" x14ac:dyDescent="0.25">
      <c r="A47" s="19" t="s">
        <v>3238</v>
      </c>
      <c r="B47" s="22" t="s">
        <v>3239</v>
      </c>
      <c r="C47" s="19" t="s">
        <v>2</v>
      </c>
      <c r="D47" s="88" t="s">
        <v>3240</v>
      </c>
      <c r="E47" s="27" t="s">
        <v>3216</v>
      </c>
      <c r="F47" s="5">
        <v>500.59800000000001</v>
      </c>
      <c r="G47" s="5">
        <v>1.9769559999999999</v>
      </c>
    </row>
    <row r="48" spans="1:7" s="6" customFormat="1" ht="38.25" x14ac:dyDescent="0.25">
      <c r="A48" s="19" t="s">
        <v>3241</v>
      </c>
      <c r="B48" s="22" t="s">
        <v>3242</v>
      </c>
      <c r="C48" s="19" t="s">
        <v>2</v>
      </c>
      <c r="D48" s="88" t="s">
        <v>3243</v>
      </c>
      <c r="E48" s="27" t="s">
        <v>3216</v>
      </c>
      <c r="F48" s="5">
        <v>0</v>
      </c>
      <c r="G48" s="5">
        <v>0</v>
      </c>
    </row>
    <row r="49" spans="1:7" s="6" customFormat="1" ht="25.5" x14ac:dyDescent="0.25">
      <c r="A49" s="19" t="s">
        <v>3244</v>
      </c>
      <c r="B49" s="22" t="s">
        <v>3245</v>
      </c>
      <c r="C49" s="19" t="s">
        <v>2</v>
      </c>
      <c r="D49" s="88" t="s">
        <v>3204</v>
      </c>
      <c r="E49" s="27" t="s">
        <v>3216</v>
      </c>
      <c r="F49" s="5">
        <v>1619.057</v>
      </c>
      <c r="G49" s="5">
        <v>3.4422009999999998</v>
      </c>
    </row>
    <row r="50" spans="1:7" s="6" customFormat="1" ht="25.5" x14ac:dyDescent="0.25">
      <c r="A50" s="19" t="s">
        <v>3246</v>
      </c>
      <c r="B50" s="22" t="s">
        <v>3247</v>
      </c>
      <c r="C50" s="19" t="s">
        <v>2</v>
      </c>
      <c r="D50" s="88" t="s">
        <v>3199</v>
      </c>
      <c r="E50" s="27" t="s">
        <v>3216</v>
      </c>
      <c r="F50" s="5">
        <v>526.35500000000002</v>
      </c>
      <c r="G50" s="5">
        <v>1.2759799999999999</v>
      </c>
    </row>
    <row r="51" spans="1:7" s="6" customFormat="1" ht="25.5" x14ac:dyDescent="0.25">
      <c r="A51" s="19" t="s">
        <v>3248</v>
      </c>
      <c r="B51" s="22" t="s">
        <v>3249</v>
      </c>
      <c r="C51" s="19" t="s">
        <v>2</v>
      </c>
      <c r="D51" s="88" t="s">
        <v>3204</v>
      </c>
      <c r="E51" s="27" t="s">
        <v>3216</v>
      </c>
      <c r="F51" s="5">
        <v>3362.81</v>
      </c>
      <c r="G51" s="5">
        <v>6.8246289999999998</v>
      </c>
    </row>
    <row r="52" spans="1:7" s="6" customFormat="1" ht="38.25" x14ac:dyDescent="0.25">
      <c r="A52" s="19" t="s">
        <v>3250</v>
      </c>
      <c r="B52" s="22" t="s">
        <v>3251</v>
      </c>
      <c r="C52" s="19" t="s">
        <v>2</v>
      </c>
      <c r="D52" s="88" t="s">
        <v>3196</v>
      </c>
      <c r="E52" s="27" t="s">
        <v>3216</v>
      </c>
      <c r="F52" s="5">
        <v>1164.799</v>
      </c>
      <c r="G52" s="5">
        <v>3.9292400000000001</v>
      </c>
    </row>
    <row r="53" spans="1:7" s="6" customFormat="1" ht="25.5" x14ac:dyDescent="0.25">
      <c r="A53" s="19" t="s">
        <v>3252</v>
      </c>
      <c r="B53" s="22" t="s">
        <v>3253</v>
      </c>
      <c r="C53" s="19" t="s">
        <v>2</v>
      </c>
      <c r="D53" s="88" t="s">
        <v>3199</v>
      </c>
      <c r="E53" s="27" t="s">
        <v>3216</v>
      </c>
      <c r="F53" s="5">
        <v>1335.2339999999999</v>
      </c>
      <c r="G53" s="5">
        <v>3.6677249999999999</v>
      </c>
    </row>
    <row r="54" spans="1:7" s="6" customFormat="1" ht="38.25" x14ac:dyDescent="0.25">
      <c r="A54" s="19" t="s">
        <v>3254</v>
      </c>
      <c r="B54" s="22" t="s">
        <v>3255</v>
      </c>
      <c r="C54" s="19" t="s">
        <v>2</v>
      </c>
      <c r="D54" s="88" t="s">
        <v>3196</v>
      </c>
      <c r="E54" s="27" t="s">
        <v>3216</v>
      </c>
      <c r="F54" s="5">
        <v>39.779000000000003</v>
      </c>
      <c r="G54" s="5">
        <v>9.1794000000000001E-2</v>
      </c>
    </row>
    <row r="55" spans="1:7" s="6" customFormat="1" ht="39" thickBot="1" x14ac:dyDescent="0.3">
      <c r="A55" s="169" t="s">
        <v>3256</v>
      </c>
      <c r="B55" s="170" t="s">
        <v>3257</v>
      </c>
      <c r="C55" s="169" t="s">
        <v>2</v>
      </c>
      <c r="D55" s="171" t="s">
        <v>3199</v>
      </c>
      <c r="E55" s="172" t="s">
        <v>3216</v>
      </c>
      <c r="F55" s="173">
        <v>497.73500000000001</v>
      </c>
      <c r="G55" s="173">
        <v>1.975009</v>
      </c>
    </row>
    <row r="56" spans="1:7" s="180" customFormat="1" ht="15.75" thickBot="1" x14ac:dyDescent="0.3">
      <c r="A56" s="174">
        <v>1806</v>
      </c>
      <c r="B56" s="175" t="s">
        <v>3258</v>
      </c>
      <c r="C56" s="176"/>
      <c r="D56" s="177"/>
      <c r="E56" s="178" t="s">
        <v>3216</v>
      </c>
      <c r="F56" s="179">
        <f>SUM(F36,F39:F55)</f>
        <v>11219.744000000001</v>
      </c>
      <c r="G56" s="179">
        <f t="shared" ref="G56" si="1">SUM(G36,G39:G55)</f>
        <v>29.121849000000001</v>
      </c>
    </row>
    <row r="57" spans="1:7" s="6" customFormat="1" ht="38.25" x14ac:dyDescent="0.25">
      <c r="A57" s="19" t="s">
        <v>3259</v>
      </c>
      <c r="B57" s="22" t="s">
        <v>3260</v>
      </c>
      <c r="C57" s="19" t="s">
        <v>2</v>
      </c>
      <c r="D57" s="88" t="s">
        <v>3229</v>
      </c>
      <c r="E57" s="27"/>
      <c r="F57" s="5">
        <v>71.447999999999993</v>
      </c>
      <c r="G57" s="5">
        <v>0.138822</v>
      </c>
    </row>
    <row r="58" spans="1:7" s="6" customFormat="1" ht="39" thickBot="1" x14ac:dyDescent="0.3">
      <c r="A58" s="169" t="s">
        <v>3261</v>
      </c>
      <c r="B58" s="170" t="s">
        <v>3262</v>
      </c>
      <c r="C58" s="169" t="s">
        <v>2</v>
      </c>
      <c r="D58" s="171" t="s">
        <v>3229</v>
      </c>
      <c r="E58" s="172" t="s">
        <v>3263</v>
      </c>
      <c r="F58" s="173">
        <v>2086.4569999999999</v>
      </c>
      <c r="G58" s="173">
        <v>3.7383799999999998</v>
      </c>
    </row>
    <row r="59" spans="1:7" s="180" customFormat="1" ht="15.75" thickBot="1" x14ac:dyDescent="0.3">
      <c r="A59" s="174">
        <v>1901</v>
      </c>
      <c r="B59" s="175" t="s">
        <v>3264</v>
      </c>
      <c r="C59" s="176"/>
      <c r="D59" s="177"/>
      <c r="E59" s="178" t="s">
        <v>3263</v>
      </c>
      <c r="F59" s="179">
        <f t="shared" ref="F59:G59" si="2">F58</f>
        <v>2086.4569999999999</v>
      </c>
      <c r="G59" s="179">
        <f t="shared" si="2"/>
        <v>3.7383799999999998</v>
      </c>
    </row>
    <row r="60" spans="1:7" s="6" customFormat="1" ht="25.5" x14ac:dyDescent="0.25">
      <c r="A60" s="19" t="s">
        <v>3265</v>
      </c>
      <c r="B60" s="22" t="s">
        <v>3266</v>
      </c>
      <c r="C60" s="19" t="s">
        <v>2</v>
      </c>
      <c r="D60" s="88">
        <v>18</v>
      </c>
      <c r="E60" s="27"/>
      <c r="F60" s="5"/>
      <c r="G60" s="5"/>
    </row>
    <row r="61" spans="1:7" s="6" customFormat="1" x14ac:dyDescent="0.25">
      <c r="A61" s="19" t="s">
        <v>3267</v>
      </c>
      <c r="B61" s="22" t="s">
        <v>3268</v>
      </c>
      <c r="C61" s="19" t="s">
        <v>2</v>
      </c>
      <c r="D61" s="88">
        <v>14.7</v>
      </c>
      <c r="E61" s="27"/>
      <c r="F61" s="5">
        <v>28.8</v>
      </c>
      <c r="G61" s="5">
        <v>2.9090000000000001E-2</v>
      </c>
    </row>
    <row r="62" spans="1:7" s="6" customFormat="1" ht="38.25" x14ac:dyDescent="0.25">
      <c r="A62" s="19" t="s">
        <v>3269</v>
      </c>
      <c r="B62" s="22" t="s">
        <v>3270</v>
      </c>
      <c r="C62" s="19" t="s">
        <v>2</v>
      </c>
      <c r="D62" s="88" t="s">
        <v>3229</v>
      </c>
      <c r="E62" s="27"/>
      <c r="F62" s="5">
        <v>399.80399999999997</v>
      </c>
      <c r="G62" s="5">
        <v>1.0522879999999999</v>
      </c>
    </row>
    <row r="63" spans="1:7" s="6" customFormat="1" ht="25.5" x14ac:dyDescent="0.25">
      <c r="A63" s="19" t="s">
        <v>3271</v>
      </c>
      <c r="B63" s="22" t="s">
        <v>3272</v>
      </c>
      <c r="C63" s="19" t="s">
        <v>2</v>
      </c>
      <c r="D63" s="88">
        <v>24.6</v>
      </c>
      <c r="E63" s="27" t="s">
        <v>3273</v>
      </c>
      <c r="F63" s="5">
        <v>48.530999999999999</v>
      </c>
      <c r="G63" s="5">
        <v>4.0794999999999998E-2</v>
      </c>
    </row>
    <row r="64" spans="1:7" s="6" customFormat="1" ht="38.25" x14ac:dyDescent="0.25">
      <c r="A64" s="19" t="s">
        <v>3274</v>
      </c>
      <c r="B64" s="22" t="s">
        <v>3275</v>
      </c>
      <c r="C64" s="19" t="s">
        <v>2</v>
      </c>
      <c r="D64" s="88">
        <v>24.6</v>
      </c>
      <c r="E64" s="27" t="s">
        <v>3273</v>
      </c>
      <c r="F64" s="5">
        <v>2140.65</v>
      </c>
      <c r="G64" s="5">
        <v>1.26461</v>
      </c>
    </row>
    <row r="65" spans="1:7" s="6" customFormat="1" ht="25.5" x14ac:dyDescent="0.25">
      <c r="A65" s="19" t="s">
        <v>3276</v>
      </c>
      <c r="B65" s="22" t="s">
        <v>3277</v>
      </c>
      <c r="C65" s="19" t="s">
        <v>2</v>
      </c>
      <c r="D65" s="88">
        <v>21.1</v>
      </c>
      <c r="E65" s="27" t="s">
        <v>3273</v>
      </c>
      <c r="F65" s="5">
        <v>18748.819</v>
      </c>
      <c r="G65" s="5">
        <v>10.965566000000001</v>
      </c>
    </row>
    <row r="66" spans="1:7" s="6" customFormat="1" ht="25.5" x14ac:dyDescent="0.25">
      <c r="A66" s="19" t="s">
        <v>3278</v>
      </c>
      <c r="B66" s="22" t="s">
        <v>3279</v>
      </c>
      <c r="C66" s="19" t="s">
        <v>2</v>
      </c>
      <c r="D66" s="88">
        <v>6.1</v>
      </c>
      <c r="E66" s="27" t="s">
        <v>3273</v>
      </c>
      <c r="F66" s="5"/>
      <c r="G66" s="5"/>
    </row>
    <row r="67" spans="1:7" s="6" customFormat="1" x14ac:dyDescent="0.25">
      <c r="A67" s="19" t="s">
        <v>3280</v>
      </c>
      <c r="B67" s="22" t="s">
        <v>3281</v>
      </c>
      <c r="C67" s="19" t="s">
        <v>2</v>
      </c>
      <c r="D67" s="88">
        <v>17.100000000000001</v>
      </c>
      <c r="E67" s="27" t="s">
        <v>3273</v>
      </c>
      <c r="F67" s="5">
        <v>139.43899999999999</v>
      </c>
      <c r="G67" s="5">
        <v>0.16375600000000001</v>
      </c>
    </row>
    <row r="68" spans="1:7" s="6" customFormat="1" x14ac:dyDescent="0.25">
      <c r="A68" s="19" t="s">
        <v>3282</v>
      </c>
      <c r="B68" s="22" t="s">
        <v>3283</v>
      </c>
      <c r="C68" s="19" t="s">
        <v>2</v>
      </c>
      <c r="D68" s="88">
        <v>24.6</v>
      </c>
      <c r="E68" s="27" t="s">
        <v>3273</v>
      </c>
      <c r="F68" s="5">
        <v>667.86500000000001</v>
      </c>
      <c r="G68" s="5">
        <v>0.361489</v>
      </c>
    </row>
    <row r="69" spans="1:7" s="6" customFormat="1" x14ac:dyDescent="0.25">
      <c r="A69" s="19" t="s">
        <v>3284</v>
      </c>
      <c r="B69" s="22" t="s">
        <v>3285</v>
      </c>
      <c r="C69" s="19" t="s">
        <v>2</v>
      </c>
      <c r="D69" s="88">
        <v>9.6999999999999993</v>
      </c>
      <c r="E69" s="27" t="s">
        <v>3273</v>
      </c>
      <c r="F69" s="5">
        <v>362.988</v>
      </c>
      <c r="G69" s="5">
        <v>0.210562</v>
      </c>
    </row>
    <row r="70" spans="1:7" s="6" customFormat="1" x14ac:dyDescent="0.25">
      <c r="A70" s="19" t="s">
        <v>3286</v>
      </c>
      <c r="B70" s="22" t="s">
        <v>3287</v>
      </c>
      <c r="C70" s="19" t="s">
        <v>2</v>
      </c>
      <c r="D70" s="88">
        <v>24.6</v>
      </c>
      <c r="E70" s="27" t="s">
        <v>3273</v>
      </c>
      <c r="F70" s="5">
        <v>128.86000000000001</v>
      </c>
      <c r="G70" s="5">
        <v>6.7669999999999994E-2</v>
      </c>
    </row>
    <row r="71" spans="1:7" s="6" customFormat="1" ht="15.75" thickBot="1" x14ac:dyDescent="0.3">
      <c r="A71" s="169" t="s">
        <v>3288</v>
      </c>
      <c r="B71" s="170" t="s">
        <v>3289</v>
      </c>
      <c r="C71" s="169" t="s">
        <v>2</v>
      </c>
      <c r="D71" s="171">
        <v>9.6999999999999993</v>
      </c>
      <c r="E71" s="172" t="s">
        <v>3273</v>
      </c>
      <c r="F71" s="173">
        <v>33.459000000000003</v>
      </c>
      <c r="G71" s="173">
        <v>2.1339E-2</v>
      </c>
    </row>
    <row r="72" spans="1:7" s="180" customFormat="1" ht="15.75" thickBot="1" x14ac:dyDescent="0.3">
      <c r="A72" s="174">
        <v>1902</v>
      </c>
      <c r="B72" s="175" t="s">
        <v>3290</v>
      </c>
      <c r="C72" s="176"/>
      <c r="D72" s="177"/>
      <c r="E72" s="178" t="s">
        <v>3273</v>
      </c>
      <c r="F72" s="179">
        <f>SUM(F63:F71)</f>
        <v>22270.611000000001</v>
      </c>
      <c r="G72" s="179">
        <f>SUM(G63:G71)</f>
        <v>13.095787</v>
      </c>
    </row>
    <row r="73" spans="1:7" s="6" customFormat="1" ht="25.5" x14ac:dyDescent="0.25">
      <c r="A73" s="19" t="s">
        <v>3291</v>
      </c>
      <c r="B73" s="22" t="s">
        <v>3292</v>
      </c>
      <c r="C73" s="19" t="s">
        <v>2</v>
      </c>
      <c r="D73" s="88">
        <v>15.1</v>
      </c>
      <c r="E73" s="27"/>
      <c r="F73" s="5">
        <v>0</v>
      </c>
      <c r="G73" s="5">
        <v>0</v>
      </c>
    </row>
    <row r="74" spans="1:7" s="6" customFormat="1" ht="38.25" x14ac:dyDescent="0.25">
      <c r="A74" s="19" t="s">
        <v>3293</v>
      </c>
      <c r="B74" s="22" t="s">
        <v>3294</v>
      </c>
      <c r="C74" s="19" t="s">
        <v>2</v>
      </c>
      <c r="D74" s="88">
        <v>20</v>
      </c>
      <c r="E74" s="27" t="s">
        <v>3295</v>
      </c>
      <c r="F74" s="5">
        <v>486.279</v>
      </c>
      <c r="G74" s="5">
        <v>1.1114299999999999</v>
      </c>
    </row>
    <row r="75" spans="1:7" s="6" customFormat="1" ht="38.25" x14ac:dyDescent="0.25">
      <c r="A75" s="19" t="s">
        <v>3296</v>
      </c>
      <c r="B75" s="22" t="s">
        <v>3297</v>
      </c>
      <c r="C75" s="19" t="s">
        <v>2</v>
      </c>
      <c r="D75" s="88">
        <v>46</v>
      </c>
      <c r="E75" s="27" t="s">
        <v>3295</v>
      </c>
      <c r="F75" s="5">
        <v>19.414000000000001</v>
      </c>
      <c r="G75" s="5">
        <v>3.3734E-2</v>
      </c>
    </row>
    <row r="76" spans="1:7" s="6" customFormat="1" ht="39" thickBot="1" x14ac:dyDescent="0.3">
      <c r="A76" s="169" t="s">
        <v>3298</v>
      </c>
      <c r="B76" s="170" t="s">
        <v>3299</v>
      </c>
      <c r="C76" s="169" t="s">
        <v>2</v>
      </c>
      <c r="D76" s="171">
        <v>33.6</v>
      </c>
      <c r="E76" s="172" t="s">
        <v>3295</v>
      </c>
      <c r="F76" s="173">
        <v>11.208</v>
      </c>
      <c r="G76" s="173">
        <v>3.2295999999999998E-2</v>
      </c>
    </row>
    <row r="77" spans="1:7" s="180" customFormat="1" ht="15.75" thickBot="1" x14ac:dyDescent="0.3">
      <c r="A77" s="174">
        <v>190410</v>
      </c>
      <c r="B77" s="181" t="s">
        <v>3300</v>
      </c>
      <c r="C77" s="176"/>
      <c r="D77" s="177"/>
      <c r="E77" s="178" t="s">
        <v>3295</v>
      </c>
      <c r="F77" s="179">
        <f>SUM(F74:F76)</f>
        <v>516.90099999999995</v>
      </c>
      <c r="G77" s="179">
        <f>SUM(G74:G76)</f>
        <v>1.17746</v>
      </c>
    </row>
    <row r="78" spans="1:7" s="6" customFormat="1" ht="51" x14ac:dyDescent="0.25">
      <c r="A78" s="19" t="s">
        <v>3301</v>
      </c>
      <c r="B78" s="22" t="s">
        <v>3302</v>
      </c>
      <c r="C78" s="19" t="s">
        <v>2</v>
      </c>
      <c r="D78" s="88" t="s">
        <v>3229</v>
      </c>
      <c r="E78" s="27" t="s">
        <v>3303</v>
      </c>
      <c r="F78" s="5">
        <v>0</v>
      </c>
      <c r="G78" s="5">
        <v>0</v>
      </c>
    </row>
    <row r="79" spans="1:7" s="6" customFormat="1" ht="38.25" x14ac:dyDescent="0.25">
      <c r="A79" s="19" t="s">
        <v>3304</v>
      </c>
      <c r="B79" s="22" t="s">
        <v>3305</v>
      </c>
      <c r="C79" s="19" t="s">
        <v>2</v>
      </c>
      <c r="D79" s="88">
        <v>20</v>
      </c>
      <c r="E79" s="27" t="s">
        <v>3303</v>
      </c>
      <c r="F79" s="5">
        <v>0.24</v>
      </c>
      <c r="G79" s="5">
        <v>7.5000000000000002E-4</v>
      </c>
    </row>
    <row r="80" spans="1:7" s="6" customFormat="1" ht="38.25" x14ac:dyDescent="0.25">
      <c r="A80" s="19" t="s">
        <v>3306</v>
      </c>
      <c r="B80" s="22" t="s">
        <v>3307</v>
      </c>
      <c r="C80" s="19" t="s">
        <v>2</v>
      </c>
      <c r="D80" s="88">
        <v>46</v>
      </c>
      <c r="E80" s="27" t="s">
        <v>3303</v>
      </c>
      <c r="F80" s="5">
        <v>0.94899999999999995</v>
      </c>
      <c r="G80" s="5">
        <v>2.5439999999999998E-3</v>
      </c>
    </row>
    <row r="81" spans="1:7" s="6" customFormat="1" ht="39" thickBot="1" x14ac:dyDescent="0.3">
      <c r="A81" s="169" t="s">
        <v>3308</v>
      </c>
      <c r="B81" s="170" t="s">
        <v>3309</v>
      </c>
      <c r="C81" s="169" t="s">
        <v>2</v>
      </c>
      <c r="D81" s="171">
        <v>33.6</v>
      </c>
      <c r="E81" s="172" t="s">
        <v>3303</v>
      </c>
      <c r="F81" s="173">
        <v>69.337999999999994</v>
      </c>
      <c r="G81" s="173">
        <v>3.3857999999999999E-2</v>
      </c>
    </row>
    <row r="82" spans="1:7" s="180" customFormat="1" ht="15.75" thickBot="1" x14ac:dyDescent="0.3">
      <c r="A82" s="174">
        <v>190420</v>
      </c>
      <c r="B82" s="175" t="s">
        <v>3310</v>
      </c>
      <c r="C82" s="176"/>
      <c r="D82" s="177"/>
      <c r="E82" s="178" t="s">
        <v>3303</v>
      </c>
      <c r="F82" s="179">
        <f>SUM(F78:F81)</f>
        <v>70.526999999999987</v>
      </c>
      <c r="G82" s="179">
        <f>SUM(G78:G81)</f>
        <v>3.7151999999999998E-2</v>
      </c>
    </row>
    <row r="83" spans="1:7" s="6" customFormat="1" ht="15.75" thickBot="1" x14ac:dyDescent="0.3">
      <c r="A83" s="169" t="s">
        <v>3311</v>
      </c>
      <c r="B83" s="170" t="s">
        <v>3312</v>
      </c>
      <c r="C83" s="169" t="s">
        <v>2</v>
      </c>
      <c r="D83" s="171">
        <v>25.7</v>
      </c>
      <c r="E83" s="172" t="s">
        <v>3313</v>
      </c>
      <c r="F83" s="173">
        <v>31754.332999999999</v>
      </c>
      <c r="G83" s="173">
        <v>18.069842999999999</v>
      </c>
    </row>
    <row r="84" spans="1:7" s="180" customFormat="1" ht="15.75" thickBot="1" x14ac:dyDescent="0.3">
      <c r="A84" s="174">
        <v>190430</v>
      </c>
      <c r="B84" s="175" t="s">
        <v>3314</v>
      </c>
      <c r="C84" s="176"/>
      <c r="D84" s="177"/>
      <c r="E84" s="178" t="s">
        <v>3313</v>
      </c>
      <c r="F84" s="179">
        <f>SUM(F83)</f>
        <v>31754.332999999999</v>
      </c>
      <c r="G84" s="179">
        <f>SUM(G83)</f>
        <v>18.069842999999999</v>
      </c>
    </row>
    <row r="85" spans="1:7" s="6" customFormat="1" ht="25.5" x14ac:dyDescent="0.25">
      <c r="A85" s="19" t="s">
        <v>3315</v>
      </c>
      <c r="B85" s="22" t="s">
        <v>3316</v>
      </c>
      <c r="C85" s="19" t="s">
        <v>2</v>
      </c>
      <c r="D85" s="88">
        <v>46</v>
      </c>
      <c r="E85" s="27" t="s">
        <v>3317</v>
      </c>
      <c r="F85" s="5">
        <v>1809.7639999999999</v>
      </c>
      <c r="G85" s="5">
        <v>3.752113</v>
      </c>
    </row>
    <row r="86" spans="1:7" s="6" customFormat="1" ht="26.25" thickBot="1" x14ac:dyDescent="0.3">
      <c r="A86" s="169" t="s">
        <v>3318</v>
      </c>
      <c r="B86" s="170" t="s">
        <v>3319</v>
      </c>
      <c r="C86" s="169" t="s">
        <v>2</v>
      </c>
      <c r="D86" s="171">
        <v>25.7</v>
      </c>
      <c r="E86" s="172" t="s">
        <v>3317</v>
      </c>
      <c r="F86" s="173">
        <v>661.64499999999998</v>
      </c>
      <c r="G86" s="173">
        <v>0.44869100000000001</v>
      </c>
    </row>
    <row r="87" spans="1:7" s="180" customFormat="1" ht="15.75" thickBot="1" x14ac:dyDescent="0.3">
      <c r="A87" s="174">
        <v>190490</v>
      </c>
      <c r="B87" s="175" t="s">
        <v>3320</v>
      </c>
      <c r="C87" s="176"/>
      <c r="D87" s="177"/>
      <c r="E87" s="178" t="s">
        <v>3317</v>
      </c>
      <c r="F87" s="179">
        <f>SUM(F85:F86)</f>
        <v>2471.4089999999997</v>
      </c>
      <c r="G87" s="179">
        <f>SUM(G85:G86)</f>
        <v>4.2008039999999998</v>
      </c>
    </row>
    <row r="88" spans="1:7" s="6" customFormat="1" x14ac:dyDescent="0.25">
      <c r="A88" s="19" t="s">
        <v>3321</v>
      </c>
      <c r="B88" s="22" t="s">
        <v>3322</v>
      </c>
      <c r="C88" s="19" t="s">
        <v>2</v>
      </c>
      <c r="D88" s="88">
        <v>13</v>
      </c>
      <c r="E88" s="27"/>
      <c r="F88" s="5"/>
      <c r="G88" s="5"/>
    </row>
    <row r="89" spans="1:7" s="6" customFormat="1" ht="25.5" x14ac:dyDescent="0.25">
      <c r="A89" s="19" t="s">
        <v>3323</v>
      </c>
      <c r="B89" s="22" t="s">
        <v>3324</v>
      </c>
      <c r="C89" s="19" t="s">
        <v>2</v>
      </c>
      <c r="D89" s="88">
        <v>18.3</v>
      </c>
      <c r="E89" s="27"/>
      <c r="F89" s="5">
        <v>0</v>
      </c>
      <c r="G89" s="5">
        <v>0</v>
      </c>
    </row>
    <row r="90" spans="1:7" s="6" customFormat="1" ht="25.5" x14ac:dyDescent="0.25">
      <c r="A90" s="19" t="s">
        <v>3325</v>
      </c>
      <c r="B90" s="22" t="s">
        <v>3326</v>
      </c>
      <c r="C90" s="19" t="s">
        <v>2</v>
      </c>
      <c r="D90" s="88">
        <v>31.4</v>
      </c>
      <c r="E90" s="27"/>
      <c r="F90" s="5"/>
      <c r="G90" s="5"/>
    </row>
    <row r="91" spans="1:7" s="6" customFormat="1" ht="38.25" x14ac:dyDescent="0.25">
      <c r="A91" s="19" t="s">
        <v>3327</v>
      </c>
      <c r="B91" s="22" t="s">
        <v>3328</v>
      </c>
      <c r="C91" s="19" t="s">
        <v>2</v>
      </c>
      <c r="D91" s="88" t="s">
        <v>3329</v>
      </c>
      <c r="E91" s="27" t="s">
        <v>3330</v>
      </c>
      <c r="F91" s="5">
        <v>5195.5389999999998</v>
      </c>
      <c r="G91" s="5">
        <v>9.6618410000000008</v>
      </c>
    </row>
    <row r="92" spans="1:7" s="6" customFormat="1" ht="25.5" x14ac:dyDescent="0.25">
      <c r="A92" s="19" t="s">
        <v>3331</v>
      </c>
      <c r="B92" s="22" t="s">
        <v>3332</v>
      </c>
      <c r="C92" s="19" t="s">
        <v>2</v>
      </c>
      <c r="D92" s="88" t="s">
        <v>3329</v>
      </c>
      <c r="E92" s="27" t="s">
        <v>3330</v>
      </c>
      <c r="F92" s="5">
        <v>1869.703</v>
      </c>
      <c r="G92" s="5">
        <v>4.0211889999999997</v>
      </c>
    </row>
    <row r="93" spans="1:7" s="6" customFormat="1" ht="25.5" x14ac:dyDescent="0.25">
      <c r="A93" s="19" t="s">
        <v>3333</v>
      </c>
      <c r="B93" s="22" t="s">
        <v>3334</v>
      </c>
      <c r="C93" s="19" t="s">
        <v>2</v>
      </c>
      <c r="D93" s="88" t="s">
        <v>3335</v>
      </c>
      <c r="E93" s="27" t="s">
        <v>3330</v>
      </c>
      <c r="F93" s="5">
        <v>1.5820000000000001</v>
      </c>
      <c r="G93" s="5">
        <v>1.0059999999999999E-3</v>
      </c>
    </row>
    <row r="94" spans="1:7" s="6" customFormat="1" ht="38.25" x14ac:dyDescent="0.25">
      <c r="A94" s="19" t="s">
        <v>3336</v>
      </c>
      <c r="B94" s="22" t="s">
        <v>3337</v>
      </c>
      <c r="C94" s="19" t="s">
        <v>2</v>
      </c>
      <c r="D94" s="88" t="s">
        <v>3338</v>
      </c>
      <c r="E94" s="27" t="s">
        <v>3330</v>
      </c>
      <c r="F94" s="5">
        <v>6047.2309999999998</v>
      </c>
      <c r="G94" s="5">
        <v>8.3297019999999993</v>
      </c>
    </row>
    <row r="95" spans="1:7" s="6" customFormat="1" ht="39" thickBot="1" x14ac:dyDescent="0.3">
      <c r="A95" s="169" t="s">
        <v>3339</v>
      </c>
      <c r="B95" s="170" t="s">
        <v>3340</v>
      </c>
      <c r="C95" s="169" t="s">
        <v>2</v>
      </c>
      <c r="D95" s="171" t="s">
        <v>3338</v>
      </c>
      <c r="E95" s="172" t="s">
        <v>3330</v>
      </c>
      <c r="F95" s="173">
        <v>6010.3789999999999</v>
      </c>
      <c r="G95" s="173">
        <v>8.5785040000000006</v>
      </c>
    </row>
    <row r="96" spans="1:7" s="180" customFormat="1" ht="15.75" thickBot="1" x14ac:dyDescent="0.3">
      <c r="A96" s="174">
        <v>1905</v>
      </c>
      <c r="B96" s="175" t="s">
        <v>3341</v>
      </c>
      <c r="C96" s="176"/>
      <c r="D96" s="177"/>
      <c r="E96" s="178" t="s">
        <v>3330</v>
      </c>
      <c r="F96" s="179">
        <f>SUM(F91:F95)</f>
        <v>19124.434000000001</v>
      </c>
      <c r="G96" s="179">
        <f>SUM(G91:G95)</f>
        <v>30.592241999999999</v>
      </c>
    </row>
    <row r="97" spans="1:7" s="6" customFormat="1" ht="38.25" x14ac:dyDescent="0.25">
      <c r="A97" s="19" t="s">
        <v>3342</v>
      </c>
      <c r="B97" s="22" t="s">
        <v>3343</v>
      </c>
      <c r="C97" s="19" t="s">
        <v>2</v>
      </c>
      <c r="D97" s="88" t="s">
        <v>3344</v>
      </c>
      <c r="E97" s="27" t="s">
        <v>3345</v>
      </c>
      <c r="F97" s="5">
        <v>533.11099999999999</v>
      </c>
      <c r="G97" s="5">
        <v>0.81188300000000002</v>
      </c>
    </row>
    <row r="98" spans="1:7" s="6" customFormat="1" ht="38.25" x14ac:dyDescent="0.25">
      <c r="A98" s="19" t="s">
        <v>3346</v>
      </c>
      <c r="B98" s="22" t="s">
        <v>3347</v>
      </c>
      <c r="C98" s="19" t="s">
        <v>2</v>
      </c>
      <c r="D98" s="88" t="s">
        <v>3329</v>
      </c>
      <c r="E98" s="27" t="s">
        <v>3345</v>
      </c>
      <c r="F98" s="5">
        <v>1829.09</v>
      </c>
      <c r="G98" s="5">
        <v>5.3680009999999996</v>
      </c>
    </row>
    <row r="99" spans="1:7" s="6" customFormat="1" ht="38.25" x14ac:dyDescent="0.25">
      <c r="A99" s="19" t="s">
        <v>3348</v>
      </c>
      <c r="B99" s="22" t="s">
        <v>3349</v>
      </c>
      <c r="C99" s="19" t="s">
        <v>2</v>
      </c>
      <c r="D99" s="88" t="s">
        <v>3350</v>
      </c>
      <c r="E99" s="27" t="s">
        <v>3345</v>
      </c>
      <c r="F99" s="5">
        <v>343.93299999999999</v>
      </c>
      <c r="G99" s="5">
        <v>1.1058159999999999</v>
      </c>
    </row>
    <row r="100" spans="1:7" s="6" customFormat="1" ht="38.25" x14ac:dyDescent="0.25">
      <c r="A100" s="19" t="s">
        <v>3351</v>
      </c>
      <c r="B100" s="22" t="s">
        <v>3352</v>
      </c>
      <c r="C100" s="19" t="s">
        <v>2</v>
      </c>
      <c r="D100" s="88" t="s">
        <v>3353</v>
      </c>
      <c r="E100" s="27" t="s">
        <v>3345</v>
      </c>
      <c r="F100" s="5"/>
      <c r="G100" s="5"/>
    </row>
    <row r="101" spans="1:7" s="6" customFormat="1" ht="26.25" thickBot="1" x14ac:dyDescent="0.3">
      <c r="A101" s="169" t="s">
        <v>3354</v>
      </c>
      <c r="B101" s="170" t="s">
        <v>3355</v>
      </c>
      <c r="C101" s="169" t="s">
        <v>2</v>
      </c>
      <c r="D101" s="171" t="s">
        <v>3329</v>
      </c>
      <c r="E101" s="172" t="s">
        <v>3345</v>
      </c>
      <c r="F101" s="173">
        <v>866.41099999999994</v>
      </c>
      <c r="G101" s="173">
        <v>1.6391659999999999</v>
      </c>
    </row>
    <row r="102" spans="1:7" s="180" customFormat="1" ht="15.75" thickBot="1" x14ac:dyDescent="0.3">
      <c r="A102" s="174">
        <v>190532</v>
      </c>
      <c r="B102" s="175" t="s">
        <v>3356</v>
      </c>
      <c r="C102" s="176"/>
      <c r="D102" s="177"/>
      <c r="E102" s="178" t="s">
        <v>3345</v>
      </c>
      <c r="F102" s="179">
        <f>SUM(F97:F101)</f>
        <v>3572.5450000000001</v>
      </c>
      <c r="G102" s="179">
        <f>SUM(G97:G101)</f>
        <v>8.9248659999999997</v>
      </c>
    </row>
    <row r="103" spans="1:7" s="6" customFormat="1" x14ac:dyDescent="0.25">
      <c r="A103" s="19" t="s">
        <v>3357</v>
      </c>
      <c r="B103" s="22" t="s">
        <v>3358</v>
      </c>
      <c r="C103" s="19" t="s">
        <v>2</v>
      </c>
      <c r="D103" s="88" t="s">
        <v>3229</v>
      </c>
      <c r="E103" s="27" t="s">
        <v>3359</v>
      </c>
      <c r="F103" s="5">
        <v>17.516999999999999</v>
      </c>
      <c r="G103" s="5">
        <v>3.7032000000000002E-2</v>
      </c>
    </row>
    <row r="104" spans="1:7" s="6" customFormat="1" ht="26.25" thickBot="1" x14ac:dyDescent="0.3">
      <c r="A104" s="169" t="s">
        <v>3360</v>
      </c>
      <c r="B104" s="170" t="s">
        <v>3361</v>
      </c>
      <c r="C104" s="169" t="s">
        <v>2</v>
      </c>
      <c r="D104" s="182" t="s">
        <v>3229</v>
      </c>
      <c r="E104" s="183" t="s">
        <v>3359</v>
      </c>
      <c r="F104" s="173">
        <v>130.67599999999999</v>
      </c>
      <c r="G104" s="173">
        <v>0.27293600000000001</v>
      </c>
    </row>
    <row r="105" spans="1:7" s="180" customFormat="1" ht="15.75" thickBot="1" x14ac:dyDescent="0.3">
      <c r="A105" s="174">
        <v>190540</v>
      </c>
      <c r="B105" s="175" t="s">
        <v>3362</v>
      </c>
      <c r="C105" s="176"/>
      <c r="D105" s="184"/>
      <c r="E105" s="185" t="s">
        <v>3359</v>
      </c>
      <c r="F105" s="179">
        <f>SUM(F103:F104)</f>
        <v>148.19299999999998</v>
      </c>
      <c r="G105" s="179">
        <f>SUM(G103:G104)</f>
        <v>0.30996800000000002</v>
      </c>
    </row>
    <row r="106" spans="1:7" s="6" customFormat="1" x14ac:dyDescent="0.25">
      <c r="A106" s="19" t="s">
        <v>3363</v>
      </c>
      <c r="B106" s="22" t="s">
        <v>3364</v>
      </c>
      <c r="C106" s="19" t="s">
        <v>2</v>
      </c>
      <c r="D106" s="88">
        <v>15.9</v>
      </c>
      <c r="E106" s="27" t="s">
        <v>3365</v>
      </c>
      <c r="F106" s="5">
        <v>100.181</v>
      </c>
      <c r="G106" s="5">
        <v>0.12053999999999999</v>
      </c>
    </row>
    <row r="107" spans="1:7" s="6" customFormat="1" ht="38.25" x14ac:dyDescent="0.25">
      <c r="A107" s="19" t="s">
        <v>3366</v>
      </c>
      <c r="B107" s="22" t="s">
        <v>3367</v>
      </c>
      <c r="C107" s="19" t="s">
        <v>2</v>
      </c>
      <c r="D107" s="88">
        <v>60.5</v>
      </c>
      <c r="E107" s="27" t="s">
        <v>3365</v>
      </c>
      <c r="F107" s="5">
        <v>13.48</v>
      </c>
      <c r="G107" s="5">
        <v>8.4053000000000003E-2</v>
      </c>
    </row>
    <row r="108" spans="1:7" s="6" customFormat="1" ht="38.25" x14ac:dyDescent="0.25">
      <c r="A108" s="19" t="s">
        <v>3368</v>
      </c>
      <c r="B108" s="22" t="s">
        <v>3369</v>
      </c>
      <c r="C108" s="19" t="s">
        <v>2</v>
      </c>
      <c r="D108" s="88" t="s">
        <v>3229</v>
      </c>
      <c r="E108" s="27" t="s">
        <v>3365</v>
      </c>
      <c r="F108" s="5">
        <v>0</v>
      </c>
      <c r="G108" s="5">
        <v>0</v>
      </c>
    </row>
    <row r="109" spans="1:7" s="6" customFormat="1" ht="38.25" x14ac:dyDescent="0.25">
      <c r="A109" s="19" t="s">
        <v>3370</v>
      </c>
      <c r="B109" s="22" t="s">
        <v>3371</v>
      </c>
      <c r="C109" s="19" t="s">
        <v>2</v>
      </c>
      <c r="D109" s="88" t="s">
        <v>3372</v>
      </c>
      <c r="E109" s="27" t="s">
        <v>3365</v>
      </c>
      <c r="F109" s="5">
        <v>4547.5780000000004</v>
      </c>
      <c r="G109" s="5">
        <v>7.1137139999999999</v>
      </c>
    </row>
    <row r="110" spans="1:7" s="6" customFormat="1" ht="38.25" x14ac:dyDescent="0.25">
      <c r="A110" s="19" t="s">
        <v>3373</v>
      </c>
      <c r="B110" s="22" t="s">
        <v>3374</v>
      </c>
      <c r="C110" s="19" t="s">
        <v>2</v>
      </c>
      <c r="D110" s="88" t="s">
        <v>3372</v>
      </c>
      <c r="E110" s="27" t="s">
        <v>3365</v>
      </c>
      <c r="F110" s="5">
        <v>2526.1439999999998</v>
      </c>
      <c r="G110" s="5">
        <v>4.5750330000000003</v>
      </c>
    </row>
    <row r="111" spans="1:7" s="6" customFormat="1" ht="39" thickBot="1" x14ac:dyDescent="0.3">
      <c r="A111" s="19" t="s">
        <v>3375</v>
      </c>
      <c r="B111" s="22" t="s">
        <v>3376</v>
      </c>
      <c r="C111" s="19" t="s">
        <v>2</v>
      </c>
      <c r="D111" s="88" t="s">
        <v>3338</v>
      </c>
      <c r="E111" s="27" t="s">
        <v>3365</v>
      </c>
      <c r="F111" s="5">
        <v>9925.2520000000004</v>
      </c>
      <c r="G111" s="5">
        <v>17.793855000000001</v>
      </c>
    </row>
    <row r="112" spans="1:7" s="180" customFormat="1" ht="15.75" thickBot="1" x14ac:dyDescent="0.3">
      <c r="A112" s="174">
        <v>190590</v>
      </c>
      <c r="B112" s="175" t="s">
        <v>3377</v>
      </c>
      <c r="C112" s="176"/>
      <c r="D112" s="184"/>
      <c r="E112" s="185" t="s">
        <v>3365</v>
      </c>
      <c r="F112" s="179">
        <f>SUM(F106:F111)</f>
        <v>17112.635000000002</v>
      </c>
      <c r="G112" s="179">
        <f>SUM(G106:G111)</f>
        <v>29.687195000000003</v>
      </c>
    </row>
    <row r="113" spans="1:7" s="6" customFormat="1" ht="38.25" x14ac:dyDescent="0.25">
      <c r="A113" s="19" t="s">
        <v>3378</v>
      </c>
      <c r="B113" s="22" t="s">
        <v>3379</v>
      </c>
      <c r="C113" s="19" t="s">
        <v>2</v>
      </c>
      <c r="D113" s="88" t="s">
        <v>3372</v>
      </c>
      <c r="E113" s="27"/>
      <c r="F113" s="5">
        <v>3170.3270000000002</v>
      </c>
      <c r="G113" s="5">
        <v>5.1395869999999997</v>
      </c>
    </row>
    <row r="114" spans="1:7" s="6" customFormat="1" ht="38.25" x14ac:dyDescent="0.25">
      <c r="A114" s="19" t="s">
        <v>3380</v>
      </c>
      <c r="B114" s="22" t="s">
        <v>3381</v>
      </c>
      <c r="C114" s="19" t="s">
        <v>2</v>
      </c>
      <c r="D114" s="88">
        <v>9.4</v>
      </c>
      <c r="E114" s="27"/>
      <c r="F114" s="5">
        <v>6.8739999999999997</v>
      </c>
      <c r="G114" s="5">
        <v>1.1816E-2</v>
      </c>
    </row>
    <row r="115" spans="1:7" s="6" customFormat="1" ht="51" x14ac:dyDescent="0.25">
      <c r="A115" s="19" t="s">
        <v>3382</v>
      </c>
      <c r="B115" s="22" t="s">
        <v>3383</v>
      </c>
      <c r="C115" s="19" t="s">
        <v>2</v>
      </c>
      <c r="D115" s="88" t="s">
        <v>3229</v>
      </c>
      <c r="E115" s="27"/>
      <c r="F115" s="5"/>
      <c r="G115" s="5"/>
    </row>
    <row r="116" spans="1:7" s="6" customFormat="1" ht="38.25" x14ac:dyDescent="0.25">
      <c r="A116" s="19" t="s">
        <v>3384</v>
      </c>
      <c r="B116" s="22" t="s">
        <v>3385</v>
      </c>
      <c r="C116" s="19" t="s">
        <v>2</v>
      </c>
      <c r="D116" s="88">
        <v>9.4</v>
      </c>
      <c r="E116" s="27"/>
      <c r="F116" s="5"/>
      <c r="G116" s="5"/>
    </row>
    <row r="117" spans="1:7" s="6" customFormat="1" ht="51" x14ac:dyDescent="0.25">
      <c r="A117" s="19" t="s">
        <v>3386</v>
      </c>
      <c r="B117" s="22" t="s">
        <v>3387</v>
      </c>
      <c r="C117" s="19" t="s">
        <v>2</v>
      </c>
      <c r="D117" s="88" t="s">
        <v>3229</v>
      </c>
      <c r="E117" s="27"/>
      <c r="F117" s="5">
        <v>0.18</v>
      </c>
      <c r="G117" s="5">
        <v>7.7800000000000005E-4</v>
      </c>
    </row>
    <row r="118" spans="1:7" s="6" customFormat="1" ht="38.25" x14ac:dyDescent="0.25">
      <c r="A118" s="19" t="s">
        <v>3388</v>
      </c>
      <c r="B118" s="22" t="s">
        <v>3389</v>
      </c>
      <c r="C118" s="19" t="s">
        <v>2</v>
      </c>
      <c r="D118" s="88">
        <v>9.4</v>
      </c>
      <c r="E118" s="27"/>
      <c r="F118" s="5">
        <v>15.981</v>
      </c>
      <c r="G118" s="5">
        <v>3.1355000000000001E-2</v>
      </c>
    </row>
    <row r="119" spans="1:7" s="6" customFormat="1" ht="38.25" x14ac:dyDescent="0.25">
      <c r="A119" s="19" t="s">
        <v>3390</v>
      </c>
      <c r="B119" s="22" t="s">
        <v>3391</v>
      </c>
      <c r="C119" s="19" t="s">
        <v>2</v>
      </c>
      <c r="D119" s="88">
        <v>9.4</v>
      </c>
      <c r="E119" s="27"/>
      <c r="F119" s="5">
        <v>57.33</v>
      </c>
      <c r="G119" s="5">
        <v>0.134459</v>
      </c>
    </row>
    <row r="120" spans="1:7" s="6" customFormat="1" ht="38.25" x14ac:dyDescent="0.25">
      <c r="A120" s="19" t="s">
        <v>3392</v>
      </c>
      <c r="B120" s="22" t="s">
        <v>3393</v>
      </c>
      <c r="C120" s="19" t="s">
        <v>2</v>
      </c>
      <c r="D120" s="88">
        <v>3.8</v>
      </c>
      <c r="E120" s="27"/>
      <c r="F120" s="5">
        <v>0</v>
      </c>
      <c r="G120" s="5">
        <v>0</v>
      </c>
    </row>
    <row r="121" spans="1:7" s="6" customFormat="1" x14ac:dyDescent="0.25">
      <c r="A121" s="19" t="s">
        <v>3394</v>
      </c>
      <c r="B121" s="22" t="s">
        <v>3395</v>
      </c>
      <c r="C121" s="19" t="s">
        <v>2</v>
      </c>
      <c r="D121" s="88" t="s">
        <v>3229</v>
      </c>
      <c r="E121" s="27"/>
      <c r="F121" s="5">
        <v>166.87200000000001</v>
      </c>
      <c r="G121" s="5">
        <v>0.71956799999999999</v>
      </c>
    </row>
    <row r="122" spans="1:7" s="6" customFormat="1" ht="25.5" x14ac:dyDescent="0.25">
      <c r="A122" s="19" t="s">
        <v>3396</v>
      </c>
      <c r="B122" s="22" t="s">
        <v>3397</v>
      </c>
      <c r="C122" s="19" t="s">
        <v>2</v>
      </c>
      <c r="D122" s="88" t="s">
        <v>3229</v>
      </c>
      <c r="E122" s="27"/>
      <c r="F122" s="5">
        <v>0.23</v>
      </c>
      <c r="G122" s="5">
        <v>1.3450000000000001E-3</v>
      </c>
    </row>
    <row r="123" spans="1:7" s="6" customFormat="1" ht="25.5" x14ac:dyDescent="0.25">
      <c r="A123" s="19" t="s">
        <v>3398</v>
      </c>
      <c r="B123" s="22" t="s">
        <v>3399</v>
      </c>
      <c r="C123" s="19" t="s">
        <v>2</v>
      </c>
      <c r="D123" s="88">
        <v>12.7</v>
      </c>
      <c r="E123" s="27"/>
      <c r="F123" s="5">
        <v>0</v>
      </c>
      <c r="G123" s="5">
        <v>0</v>
      </c>
    </row>
    <row r="124" spans="1:7" s="6" customFormat="1" ht="38.25" x14ac:dyDescent="0.25">
      <c r="A124" s="19" t="s">
        <v>3400</v>
      </c>
      <c r="B124" s="22" t="s">
        <v>3401</v>
      </c>
      <c r="C124" s="19" t="s">
        <v>2</v>
      </c>
      <c r="D124" s="88">
        <v>22.7</v>
      </c>
      <c r="E124" s="27"/>
      <c r="F124" s="5">
        <v>0</v>
      </c>
      <c r="G124" s="5">
        <v>0</v>
      </c>
    </row>
    <row r="125" spans="1:7" s="6" customFormat="1" x14ac:dyDescent="0.25">
      <c r="A125" s="19" t="s">
        <v>3402</v>
      </c>
      <c r="B125" s="22" t="s">
        <v>3403</v>
      </c>
      <c r="C125" s="19" t="s">
        <v>2</v>
      </c>
      <c r="D125" s="88">
        <v>49.2</v>
      </c>
      <c r="E125" s="27"/>
      <c r="F125" s="5">
        <v>2901.4839999999999</v>
      </c>
      <c r="G125" s="5">
        <v>6.6417320000000002</v>
      </c>
    </row>
    <row r="126" spans="1:7" s="6" customFormat="1" x14ac:dyDescent="0.25">
      <c r="A126" s="19" t="s">
        <v>3404</v>
      </c>
      <c r="B126" s="22" t="s">
        <v>3405</v>
      </c>
      <c r="C126" s="19" t="s">
        <v>2</v>
      </c>
      <c r="D126" s="88">
        <v>14.5</v>
      </c>
      <c r="E126" s="27"/>
      <c r="F126" s="5">
        <v>5506.0659999999998</v>
      </c>
      <c r="G126" s="5">
        <v>3.1638350000000002</v>
      </c>
    </row>
    <row r="127" spans="1:7" s="6" customFormat="1" ht="76.5" x14ac:dyDescent="0.25">
      <c r="A127" s="19" t="s">
        <v>3406</v>
      </c>
      <c r="B127" s="22" t="s">
        <v>3407</v>
      </c>
      <c r="C127" s="19" t="s">
        <v>2</v>
      </c>
      <c r="D127" s="88" t="s">
        <v>3408</v>
      </c>
      <c r="E127" s="27" t="s">
        <v>3409</v>
      </c>
      <c r="F127" s="5">
        <v>86.853999999999999</v>
      </c>
      <c r="G127" s="5">
        <v>0.13489100000000001</v>
      </c>
    </row>
    <row r="128" spans="1:7" s="6" customFormat="1" ht="25.5" x14ac:dyDescent="0.25">
      <c r="A128" s="19" t="s">
        <v>3410</v>
      </c>
      <c r="B128" s="22" t="s">
        <v>3411</v>
      </c>
      <c r="C128" s="19" t="s">
        <v>2</v>
      </c>
      <c r="D128" s="29" t="s">
        <v>3412</v>
      </c>
      <c r="E128" s="28" t="s">
        <v>3409</v>
      </c>
      <c r="F128" s="5">
        <v>9.2999999999999999E-2</v>
      </c>
      <c r="G128" s="5">
        <v>5.0100000000000003E-4</v>
      </c>
    </row>
    <row r="129" spans="1:7" s="6" customFormat="1" ht="64.5" thickBot="1" x14ac:dyDescent="0.3">
      <c r="A129" s="169" t="s">
        <v>3413</v>
      </c>
      <c r="B129" s="170" t="s">
        <v>3414</v>
      </c>
      <c r="C129" s="169" t="s">
        <v>2</v>
      </c>
      <c r="D129" s="171" t="s">
        <v>3415</v>
      </c>
      <c r="E129" s="172" t="s">
        <v>3409</v>
      </c>
      <c r="F129" s="173">
        <v>0.82</v>
      </c>
      <c r="G129" s="173">
        <v>3.3270000000000001E-3</v>
      </c>
    </row>
    <row r="130" spans="1:7" s="180" customFormat="1" ht="15.75" thickBot="1" x14ac:dyDescent="0.3">
      <c r="A130" s="174">
        <v>2105</v>
      </c>
      <c r="B130" s="181" t="s">
        <v>3416</v>
      </c>
      <c r="C130" s="176"/>
      <c r="D130" s="177"/>
      <c r="E130" s="178" t="s">
        <v>3409</v>
      </c>
      <c r="F130" s="179">
        <f>SUM(F127:F129)</f>
        <v>87.766999999999996</v>
      </c>
      <c r="G130" s="179">
        <f>SUM(G127:G129)</f>
        <v>0.13871900000000001</v>
      </c>
    </row>
    <row r="131" spans="1:7" s="6" customFormat="1" ht="25.5" x14ac:dyDescent="0.25">
      <c r="A131" s="19" t="s">
        <v>3417</v>
      </c>
      <c r="B131" s="22" t="s">
        <v>3418</v>
      </c>
      <c r="C131" s="19" t="s">
        <v>2</v>
      </c>
      <c r="D131" s="88" t="s">
        <v>3229</v>
      </c>
      <c r="E131" s="27" t="s">
        <v>3419</v>
      </c>
      <c r="F131" s="5">
        <v>3.7850000000000001</v>
      </c>
      <c r="G131" s="5">
        <v>8.6090000000000003E-3</v>
      </c>
    </row>
    <row r="132" spans="1:7" s="6" customFormat="1" ht="26.25" thickBot="1" x14ac:dyDescent="0.3">
      <c r="A132" s="169" t="s">
        <v>3420</v>
      </c>
      <c r="B132" s="170" t="s">
        <v>3421</v>
      </c>
      <c r="C132" s="169" t="s">
        <v>2</v>
      </c>
      <c r="D132" s="171" t="s">
        <v>3229</v>
      </c>
      <c r="E132" s="172" t="s">
        <v>3419</v>
      </c>
      <c r="F132" s="173">
        <v>1763.951</v>
      </c>
      <c r="G132" s="173">
        <v>4.6536689999999998</v>
      </c>
    </row>
    <row r="133" spans="1:7" s="180" customFormat="1" ht="15.75" thickBot="1" x14ac:dyDescent="0.3">
      <c r="A133" s="174">
        <v>2106</v>
      </c>
      <c r="B133" s="175" t="s">
        <v>3422</v>
      </c>
      <c r="C133" s="176"/>
      <c r="D133" s="177"/>
      <c r="E133" s="178" t="s">
        <v>3419</v>
      </c>
      <c r="F133" s="179">
        <f>SUM(F131:F132)</f>
        <v>1767.7360000000001</v>
      </c>
      <c r="G133" s="179">
        <f>SUM(G131:G132)</f>
        <v>4.6622779999999997</v>
      </c>
    </row>
    <row r="134" spans="1:7" s="6" customFormat="1" ht="38.25" x14ac:dyDescent="0.25">
      <c r="A134" s="19" t="s">
        <v>3423</v>
      </c>
      <c r="B134" s="22" t="s">
        <v>3424</v>
      </c>
      <c r="C134" s="19" t="s">
        <v>1603</v>
      </c>
      <c r="D134" s="88">
        <v>13.7</v>
      </c>
      <c r="E134" s="27"/>
      <c r="F134" s="5"/>
      <c r="G134" s="5"/>
    </row>
    <row r="135" spans="1:7" s="6" customFormat="1" ht="38.25" x14ac:dyDescent="0.25">
      <c r="A135" s="19" t="s">
        <v>3425</v>
      </c>
      <c r="B135" s="22" t="s">
        <v>3426</v>
      </c>
      <c r="C135" s="19" t="s">
        <v>1603</v>
      </c>
      <c r="D135" s="88">
        <v>12.1</v>
      </c>
      <c r="E135" s="27"/>
      <c r="F135" s="5"/>
      <c r="G135" s="5"/>
    </row>
    <row r="136" spans="1:7" s="6" customFormat="1" ht="38.25" x14ac:dyDescent="0.25">
      <c r="A136" s="19" t="s">
        <v>3427</v>
      </c>
      <c r="B136" s="22" t="s">
        <v>3428</v>
      </c>
      <c r="C136" s="19" t="s">
        <v>1603</v>
      </c>
      <c r="D136" s="88">
        <v>21.2</v>
      </c>
      <c r="E136" s="27"/>
      <c r="F136" s="5">
        <v>14.004</v>
      </c>
      <c r="G136" s="5">
        <v>1.3520000000000001E-2</v>
      </c>
    </row>
    <row r="137" spans="1:7" s="6" customFormat="1" x14ac:dyDescent="0.25">
      <c r="A137" s="19" t="s">
        <v>3429</v>
      </c>
      <c r="B137" s="22" t="s">
        <v>3430</v>
      </c>
      <c r="C137" s="19" t="s">
        <v>2</v>
      </c>
      <c r="D137" s="88">
        <v>125.8</v>
      </c>
      <c r="E137" s="27"/>
      <c r="F137" s="5"/>
      <c r="G137" s="5"/>
    </row>
    <row r="138" spans="1:7" s="6" customFormat="1" ht="38.25" x14ac:dyDescent="0.25">
      <c r="A138" s="19" t="s">
        <v>3431</v>
      </c>
      <c r="B138" s="22" t="s">
        <v>3432</v>
      </c>
      <c r="C138" s="19" t="s">
        <v>2</v>
      </c>
      <c r="D138" s="88">
        <v>16.100000000000001</v>
      </c>
      <c r="E138" s="27"/>
      <c r="F138" s="5"/>
      <c r="G138" s="5"/>
    </row>
    <row r="139" spans="1:7" s="6" customFormat="1" ht="25.5" x14ac:dyDescent="0.25">
      <c r="A139" s="19" t="s">
        <v>3433</v>
      </c>
      <c r="B139" s="22" t="s">
        <v>3434</v>
      </c>
      <c r="C139" s="19" t="s">
        <v>2</v>
      </c>
      <c r="D139" s="29">
        <v>37.799999999999997</v>
      </c>
      <c r="E139" s="28"/>
      <c r="F139" s="5"/>
      <c r="G139" s="5"/>
    </row>
    <row r="140" spans="1:7" s="6" customFormat="1" ht="25.5" x14ac:dyDescent="0.25">
      <c r="A140" s="19" t="s">
        <v>3435</v>
      </c>
      <c r="B140" s="22" t="s">
        <v>3436</v>
      </c>
      <c r="C140" s="19" t="s">
        <v>2</v>
      </c>
      <c r="D140" s="88">
        <v>23</v>
      </c>
      <c r="E140" s="27"/>
      <c r="F140" s="5"/>
      <c r="G140" s="5"/>
    </row>
    <row r="141" spans="1:7" s="6" customFormat="1" ht="25.5" x14ac:dyDescent="0.25">
      <c r="A141" s="19" t="s">
        <v>3437</v>
      </c>
      <c r="B141" s="22" t="s">
        <v>3438</v>
      </c>
      <c r="C141" s="19" t="s">
        <v>2</v>
      </c>
      <c r="D141" s="88">
        <v>53.7</v>
      </c>
      <c r="E141" s="27"/>
      <c r="F141" s="5">
        <v>0</v>
      </c>
      <c r="G141" s="5">
        <v>0</v>
      </c>
    </row>
    <row r="142" spans="1:7" s="6" customFormat="1" ht="51" x14ac:dyDescent="0.25">
      <c r="A142" s="19" t="s">
        <v>3439</v>
      </c>
      <c r="B142" s="22" t="s">
        <v>3440</v>
      </c>
      <c r="C142" s="19" t="s">
        <v>2</v>
      </c>
      <c r="D142" s="88" t="s">
        <v>3229</v>
      </c>
      <c r="E142" s="27"/>
      <c r="F142" s="5"/>
      <c r="G142" s="5"/>
    </row>
    <row r="143" spans="1:7" s="6" customFormat="1" x14ac:dyDescent="0.25">
      <c r="A143" s="19" t="s">
        <v>3441</v>
      </c>
      <c r="B143" s="22" t="s">
        <v>3442</v>
      </c>
      <c r="C143" s="19" t="s">
        <v>2</v>
      </c>
      <c r="D143" s="88">
        <v>17.7</v>
      </c>
      <c r="E143" s="27"/>
      <c r="F143" s="5"/>
      <c r="G143" s="5"/>
    </row>
    <row r="144" spans="1:7" s="6" customFormat="1" ht="25.5" x14ac:dyDescent="0.25">
      <c r="A144" s="19" t="s">
        <v>3443</v>
      </c>
      <c r="B144" s="22" t="s">
        <v>3444</v>
      </c>
      <c r="C144" s="19" t="s">
        <v>2</v>
      </c>
      <c r="D144" s="88">
        <v>17.7</v>
      </c>
      <c r="E144" s="27"/>
      <c r="F144" s="5">
        <v>72.400000000000006</v>
      </c>
      <c r="G144" s="5">
        <v>2.8291E-2</v>
      </c>
    </row>
    <row r="145" spans="1:7" s="6" customFormat="1" ht="38.25" x14ac:dyDescent="0.25">
      <c r="A145" s="19" t="s">
        <v>3445</v>
      </c>
      <c r="B145" s="22" t="s">
        <v>3446</v>
      </c>
      <c r="C145" s="19" t="s">
        <v>2</v>
      </c>
      <c r="D145" s="88" t="s">
        <v>3447</v>
      </c>
      <c r="E145" s="27"/>
      <c r="F145" s="5">
        <v>13.256</v>
      </c>
      <c r="G145" s="5">
        <v>4.0958000000000001E-2</v>
      </c>
    </row>
    <row r="146" spans="1:7" s="6" customFormat="1" ht="38.25" x14ac:dyDescent="0.25">
      <c r="A146" s="19" t="s">
        <v>3448</v>
      </c>
      <c r="B146" s="22" t="s">
        <v>3449</v>
      </c>
      <c r="C146" s="19" t="s">
        <v>2</v>
      </c>
      <c r="D146" s="88" t="s">
        <v>3450</v>
      </c>
      <c r="E146" s="27"/>
      <c r="F146" s="5"/>
      <c r="G146" s="5"/>
    </row>
    <row r="147" spans="1:7" s="6" customFormat="1" ht="38.25" x14ac:dyDescent="0.25">
      <c r="A147" s="19" t="s">
        <v>3451</v>
      </c>
      <c r="B147" s="22" t="s">
        <v>3452</v>
      </c>
      <c r="C147" s="19" t="s">
        <v>2</v>
      </c>
      <c r="D147" s="88" t="s">
        <v>3453</v>
      </c>
      <c r="E147" s="27"/>
      <c r="F147" s="5"/>
      <c r="G147" s="5"/>
    </row>
    <row r="148" spans="1:7" s="6" customFormat="1" ht="38.25" x14ac:dyDescent="0.25">
      <c r="A148" s="19" t="s">
        <v>3454</v>
      </c>
      <c r="B148" s="22" t="s">
        <v>3455</v>
      </c>
      <c r="C148" s="19" t="s">
        <v>2</v>
      </c>
      <c r="D148" s="88" t="s">
        <v>3456</v>
      </c>
      <c r="E148" s="27"/>
      <c r="F148" s="5">
        <v>829.27</v>
      </c>
      <c r="G148" s="5">
        <v>0.434392</v>
      </c>
    </row>
    <row r="149" spans="1:7" s="6" customFormat="1" ht="38.25" x14ac:dyDescent="0.25">
      <c r="A149" s="19" t="s">
        <v>3457</v>
      </c>
      <c r="B149" s="22" t="s">
        <v>3458</v>
      </c>
      <c r="C149" s="19" t="s">
        <v>2</v>
      </c>
      <c r="D149" s="88" t="s">
        <v>3459</v>
      </c>
      <c r="E149" s="27"/>
      <c r="F149" s="5">
        <v>18.417000000000002</v>
      </c>
      <c r="G149" s="5">
        <v>2.1534999999999999E-2</v>
      </c>
    </row>
    <row r="150" spans="1:7" s="6" customFormat="1" ht="38.25" x14ac:dyDescent="0.25">
      <c r="A150" s="19" t="s">
        <v>3460</v>
      </c>
      <c r="B150" s="22" t="s">
        <v>3461</v>
      </c>
      <c r="C150" s="19" t="s">
        <v>2</v>
      </c>
      <c r="D150" s="88" t="s">
        <v>3462</v>
      </c>
      <c r="E150" s="27"/>
      <c r="F150" s="5">
        <v>0</v>
      </c>
      <c r="G150" s="5">
        <v>0</v>
      </c>
    </row>
    <row r="151" spans="1:7" s="6" customFormat="1" ht="38.25" x14ac:dyDescent="0.25">
      <c r="A151" s="19" t="s">
        <v>3463</v>
      </c>
      <c r="B151" s="22" t="s">
        <v>3464</v>
      </c>
      <c r="C151" s="19" t="s">
        <v>2</v>
      </c>
      <c r="D151" s="88" t="s">
        <v>3465</v>
      </c>
      <c r="E151" s="27"/>
      <c r="F151" s="5">
        <v>0</v>
      </c>
      <c r="G151" s="5">
        <v>0</v>
      </c>
    </row>
    <row r="152" spans="1:7" s="6" customFormat="1" ht="38.25" x14ac:dyDescent="0.25">
      <c r="A152" s="19" t="s">
        <v>3466</v>
      </c>
      <c r="B152" s="22" t="s">
        <v>3467</v>
      </c>
      <c r="C152" s="19" t="s">
        <v>2</v>
      </c>
      <c r="D152" s="88" t="s">
        <v>3468</v>
      </c>
      <c r="E152" s="27"/>
      <c r="F152" s="5">
        <v>0</v>
      </c>
      <c r="G152" s="5">
        <v>0</v>
      </c>
    </row>
    <row r="153" spans="1:7" s="6" customFormat="1" ht="25.5" x14ac:dyDescent="0.25">
      <c r="A153" s="19" t="s">
        <v>3469</v>
      </c>
      <c r="B153" s="22" t="s">
        <v>3470</v>
      </c>
      <c r="C153" s="19" t="s">
        <v>2</v>
      </c>
      <c r="D153" s="88">
        <v>16.100000000000001</v>
      </c>
      <c r="E153" s="27"/>
      <c r="F153" s="5"/>
      <c r="G153" s="5"/>
    </row>
    <row r="154" spans="1:7" s="6" customFormat="1" ht="25.5" x14ac:dyDescent="0.25">
      <c r="A154" s="19" t="s">
        <v>3471</v>
      </c>
      <c r="B154" s="22" t="s">
        <v>3472</v>
      </c>
      <c r="C154" s="19" t="s">
        <v>2</v>
      </c>
      <c r="D154" s="88">
        <v>37.799999999999997</v>
      </c>
      <c r="E154" s="27"/>
      <c r="F154" s="5">
        <v>6.7110000000000003</v>
      </c>
      <c r="G154" s="5">
        <v>5.5040000000000002E-3</v>
      </c>
    </row>
    <row r="155" spans="1:7" s="6" customFormat="1" ht="25.5" x14ac:dyDescent="0.25">
      <c r="A155" s="19" t="s">
        <v>3473</v>
      </c>
      <c r="B155" s="22" t="s">
        <v>3474</v>
      </c>
      <c r="C155" s="19" t="s">
        <v>2</v>
      </c>
      <c r="D155" s="88">
        <v>53.7</v>
      </c>
      <c r="E155" s="27"/>
      <c r="F155" s="5"/>
      <c r="G155" s="5"/>
    </row>
    <row r="156" spans="1:7" s="6" customFormat="1" x14ac:dyDescent="0.25">
      <c r="A156" s="19"/>
      <c r="B156" s="22"/>
      <c r="C156" s="19"/>
      <c r="D156" s="88"/>
      <c r="E156" s="27"/>
      <c r="F156" s="5"/>
      <c r="G156" s="5"/>
    </row>
    <row r="157" spans="1:7" s="6" customFormat="1" x14ac:dyDescent="0.25">
      <c r="A157" s="19"/>
      <c r="B157" s="22"/>
      <c r="C157" s="19"/>
      <c r="D157" s="88"/>
      <c r="E157" s="27"/>
      <c r="F157" s="5"/>
      <c r="G157" s="5"/>
    </row>
    <row r="158" spans="1:7" s="6" customFormat="1" x14ac:dyDescent="0.25">
      <c r="A158" s="19"/>
      <c r="B158" s="22"/>
      <c r="C158" s="19"/>
      <c r="D158" s="88"/>
      <c r="E158" s="27"/>
      <c r="F158" s="5"/>
      <c r="G158" s="5"/>
    </row>
    <row r="159" spans="1:7" s="6" customFormat="1" x14ac:dyDescent="0.25">
      <c r="A159" s="19"/>
      <c r="B159" s="22"/>
      <c r="C159" s="19"/>
      <c r="D159" s="88"/>
      <c r="E159" s="27"/>
      <c r="F159" s="5"/>
      <c r="G159" s="5"/>
    </row>
    <row r="160" spans="1:7" s="6" customFormat="1" x14ac:dyDescent="0.25">
      <c r="A160" s="19"/>
      <c r="B160" s="22"/>
      <c r="C160" s="19"/>
      <c r="D160" s="88"/>
      <c r="E160" s="27"/>
      <c r="F160" s="5"/>
      <c r="G160" s="5"/>
    </row>
    <row r="161" spans="1:7" s="6" customFormat="1" x14ac:dyDescent="0.25">
      <c r="A161" s="19"/>
      <c r="B161" s="22"/>
      <c r="C161" s="19"/>
      <c r="D161" s="88"/>
      <c r="E161" s="27"/>
      <c r="F161" s="5"/>
      <c r="G161" s="5"/>
    </row>
    <row r="162" spans="1:7" s="6" customFormat="1" x14ac:dyDescent="0.25">
      <c r="A162" s="19"/>
      <c r="B162" s="22"/>
      <c r="C162" s="19"/>
      <c r="D162" s="88"/>
      <c r="E162" s="27"/>
      <c r="F162" s="5"/>
      <c r="G162" s="5"/>
    </row>
    <row r="163" spans="1:7" s="6" customFormat="1" x14ac:dyDescent="0.25">
      <c r="A163" s="19"/>
      <c r="B163" s="22"/>
      <c r="C163" s="19"/>
      <c r="D163" s="88"/>
      <c r="E163" s="27"/>
      <c r="F163" s="5"/>
      <c r="G163" s="5"/>
    </row>
    <row r="164" spans="1:7" s="6" customFormat="1" x14ac:dyDescent="0.25">
      <c r="A164" s="19"/>
      <c r="B164" s="22"/>
      <c r="C164" s="19"/>
      <c r="D164" s="88"/>
      <c r="E164" s="27"/>
      <c r="F164" s="5"/>
      <c r="G164" s="5"/>
    </row>
    <row r="165" spans="1:7" s="6" customFormat="1" x14ac:dyDescent="0.25">
      <c r="A165" s="19"/>
      <c r="B165" s="22"/>
      <c r="C165" s="19"/>
      <c r="D165" s="88"/>
      <c r="E165" s="27"/>
      <c r="F165" s="5"/>
      <c r="G165" s="5"/>
    </row>
    <row r="166" spans="1:7" s="6" customFormat="1" x14ac:dyDescent="0.25">
      <c r="A166" s="19"/>
      <c r="B166" s="22"/>
      <c r="C166" s="19"/>
      <c r="D166" s="88"/>
      <c r="E166" s="27"/>
      <c r="F166" s="5"/>
      <c r="G166" s="5"/>
    </row>
    <row r="167" spans="1:7" s="6" customFormat="1" x14ac:dyDescent="0.25">
      <c r="A167" s="19"/>
      <c r="B167" s="22"/>
      <c r="C167" s="19"/>
      <c r="D167" s="88"/>
      <c r="E167" s="27"/>
      <c r="F167" s="5"/>
      <c r="G167" s="5"/>
    </row>
    <row r="168" spans="1:7" s="6" customFormat="1" x14ac:dyDescent="0.25">
      <c r="A168" s="19"/>
      <c r="B168" s="22"/>
      <c r="C168" s="19"/>
      <c r="D168" s="88"/>
      <c r="E168" s="27"/>
      <c r="F168" s="5"/>
      <c r="G168" s="5"/>
    </row>
    <row r="169" spans="1:7" s="6" customFormat="1" x14ac:dyDescent="0.25">
      <c r="A169" s="19"/>
      <c r="B169" s="22"/>
      <c r="C169" s="19"/>
      <c r="D169" s="88"/>
      <c r="E169" s="27"/>
      <c r="F169" s="5"/>
      <c r="G169" s="5"/>
    </row>
    <row r="170" spans="1:7" s="6" customFormat="1" x14ac:dyDescent="0.25">
      <c r="A170" s="19"/>
      <c r="B170" s="22"/>
      <c r="C170" s="19"/>
      <c r="D170" s="88"/>
      <c r="E170" s="27"/>
      <c r="F170" s="5"/>
      <c r="G170" s="5"/>
    </row>
    <row r="171" spans="1:7" s="6" customFormat="1" x14ac:dyDescent="0.25">
      <c r="A171" s="19"/>
      <c r="B171" s="22"/>
      <c r="C171" s="19"/>
      <c r="D171" s="88"/>
      <c r="E171" s="27"/>
      <c r="F171" s="5"/>
      <c r="G171" s="5"/>
    </row>
    <row r="172" spans="1:7" s="6" customFormat="1" x14ac:dyDescent="0.25">
      <c r="A172" s="19"/>
      <c r="B172" s="22"/>
      <c r="C172" s="19"/>
      <c r="D172" s="88"/>
      <c r="E172" s="27"/>
      <c r="F172" s="5"/>
      <c r="G172" s="5"/>
    </row>
    <row r="173" spans="1:7" s="6" customFormat="1" x14ac:dyDescent="0.25">
      <c r="A173" s="19"/>
      <c r="B173" s="22"/>
      <c r="C173" s="19"/>
      <c r="D173" s="88"/>
      <c r="E173" s="27"/>
      <c r="F173" s="5"/>
      <c r="G173" s="5"/>
    </row>
    <row r="174" spans="1:7" s="6" customFormat="1" x14ac:dyDescent="0.25">
      <c r="A174" s="19"/>
      <c r="B174" s="22"/>
      <c r="C174" s="19"/>
      <c r="D174" s="88"/>
      <c r="E174" s="27"/>
      <c r="F174" s="5"/>
      <c r="G174" s="5"/>
    </row>
    <row r="175" spans="1:7" s="6" customFormat="1" x14ac:dyDescent="0.25">
      <c r="A175" s="19"/>
      <c r="B175" s="22"/>
      <c r="C175" s="19"/>
      <c r="D175" s="88"/>
      <c r="E175" s="27"/>
      <c r="F175" s="5"/>
      <c r="G175" s="5"/>
    </row>
    <row r="176" spans="1:7" s="6" customFormat="1" x14ac:dyDescent="0.25">
      <c r="A176" s="19"/>
      <c r="B176" s="22"/>
      <c r="C176" s="19"/>
      <c r="D176" s="88"/>
      <c r="E176" s="27"/>
      <c r="F176" s="5"/>
      <c r="G176" s="5"/>
    </row>
    <row r="177" spans="1:7" s="6" customFormat="1" x14ac:dyDescent="0.25">
      <c r="A177" s="19"/>
      <c r="B177" s="22"/>
      <c r="C177" s="19"/>
      <c r="D177" s="88"/>
      <c r="E177" s="27"/>
      <c r="F177" s="5"/>
      <c r="G177" s="5"/>
    </row>
    <row r="178" spans="1:7" s="6" customFormat="1" x14ac:dyDescent="0.25">
      <c r="A178" s="19"/>
      <c r="B178" s="22"/>
      <c r="C178" s="19"/>
      <c r="D178" s="88"/>
      <c r="E178" s="27"/>
      <c r="F178" s="5"/>
      <c r="G178" s="5"/>
    </row>
    <row r="179" spans="1:7" s="6" customFormat="1" x14ac:dyDescent="0.25">
      <c r="A179" s="19"/>
      <c r="B179" s="22"/>
      <c r="C179" s="19"/>
      <c r="D179" s="88"/>
      <c r="E179" s="27"/>
      <c r="F179" s="5"/>
      <c r="G179" s="5"/>
    </row>
    <row r="180" spans="1:7" s="6" customFormat="1" x14ac:dyDescent="0.25">
      <c r="A180" s="19"/>
      <c r="B180" s="22"/>
      <c r="C180" s="19"/>
      <c r="D180" s="88"/>
      <c r="E180" s="27"/>
      <c r="F180" s="5"/>
      <c r="G180" s="5"/>
    </row>
    <row r="181" spans="1:7" s="6" customFormat="1" x14ac:dyDescent="0.25">
      <c r="A181" s="19"/>
      <c r="B181" s="22"/>
      <c r="C181" s="19"/>
      <c r="D181" s="88"/>
      <c r="E181" s="27"/>
      <c r="F181" s="5"/>
      <c r="G181" s="5"/>
    </row>
    <row r="182" spans="1:7" s="6" customFormat="1" x14ac:dyDescent="0.25">
      <c r="A182" s="19"/>
      <c r="B182" s="22"/>
      <c r="C182" s="19"/>
      <c r="D182" s="88"/>
      <c r="E182" s="27"/>
      <c r="F182" s="5"/>
      <c r="G182" s="5"/>
    </row>
    <row r="183" spans="1:7" s="6" customFormat="1" x14ac:dyDescent="0.25">
      <c r="A183" s="19"/>
      <c r="B183" s="22"/>
      <c r="C183" s="19"/>
      <c r="D183" s="88"/>
      <c r="E183" s="27"/>
      <c r="F183" s="5"/>
      <c r="G183" s="5"/>
    </row>
    <row r="184" spans="1:7" s="6" customFormat="1" x14ac:dyDescent="0.25">
      <c r="A184" s="19"/>
      <c r="B184" s="22"/>
      <c r="C184" s="19"/>
      <c r="D184" s="88"/>
      <c r="E184" s="27"/>
      <c r="F184" s="5"/>
      <c r="G184" s="5"/>
    </row>
    <row r="185" spans="1:7" s="6" customFormat="1" x14ac:dyDescent="0.25">
      <c r="A185" s="19"/>
      <c r="B185" s="22"/>
      <c r="C185" s="19"/>
      <c r="D185" s="88"/>
      <c r="E185" s="27"/>
      <c r="F185" s="5"/>
      <c r="G185" s="5"/>
    </row>
    <row r="186" spans="1:7" s="6" customFormat="1" x14ac:dyDescent="0.25">
      <c r="A186" s="19"/>
      <c r="B186" s="22"/>
      <c r="C186" s="19"/>
      <c r="D186" s="88"/>
      <c r="E186" s="27"/>
      <c r="F186" s="5"/>
      <c r="G186" s="5"/>
    </row>
    <row r="187" spans="1:7" s="6" customFormat="1" x14ac:dyDescent="0.25">
      <c r="A187" s="19"/>
      <c r="B187" s="22"/>
      <c r="C187" s="19"/>
      <c r="D187" s="88"/>
      <c r="E187" s="27"/>
      <c r="F187" s="5"/>
      <c r="G187" s="5"/>
    </row>
    <row r="188" spans="1:7" s="6" customFormat="1" x14ac:dyDescent="0.25">
      <c r="A188" s="19"/>
      <c r="B188" s="22"/>
      <c r="C188" s="19"/>
      <c r="D188" s="88"/>
      <c r="E188" s="27"/>
      <c r="F188" s="5"/>
      <c r="G188" s="5"/>
    </row>
    <row r="189" spans="1:7" s="6" customFormat="1" x14ac:dyDescent="0.25">
      <c r="A189" s="19"/>
      <c r="B189" s="22"/>
      <c r="C189" s="19"/>
      <c r="D189" s="88"/>
      <c r="E189" s="27"/>
      <c r="F189" s="5"/>
      <c r="G189" s="5"/>
    </row>
    <row r="190" spans="1:7" s="6" customFormat="1" x14ac:dyDescent="0.25">
      <c r="A190" s="19"/>
      <c r="B190" s="22"/>
      <c r="C190" s="19"/>
      <c r="D190" s="88"/>
      <c r="E190" s="27"/>
      <c r="F190" s="5"/>
      <c r="G190" s="5"/>
    </row>
    <row r="191" spans="1:7" s="6" customFormat="1" x14ac:dyDescent="0.25">
      <c r="A191" s="19"/>
      <c r="B191" s="22"/>
      <c r="C191" s="19"/>
      <c r="D191" s="88"/>
      <c r="E191" s="27"/>
      <c r="F191" s="5"/>
      <c r="G191" s="5"/>
    </row>
    <row r="192" spans="1:7" s="6" customFormat="1" x14ac:dyDescent="0.25">
      <c r="A192" s="19"/>
      <c r="B192" s="22"/>
      <c r="C192" s="19"/>
      <c r="D192" s="88"/>
      <c r="E192" s="27"/>
      <c r="F192" s="5"/>
      <c r="G192" s="5"/>
    </row>
    <row r="193" spans="1:7" s="6" customFormat="1" x14ac:dyDescent="0.25">
      <c r="A193" s="19"/>
      <c r="B193" s="22"/>
      <c r="C193" s="19"/>
      <c r="D193" s="88"/>
      <c r="E193" s="27"/>
      <c r="F193" s="5"/>
      <c r="G193" s="5"/>
    </row>
    <row r="194" spans="1:7" s="6" customFormat="1" x14ac:dyDescent="0.25">
      <c r="A194" s="19"/>
      <c r="B194" s="22"/>
      <c r="C194" s="19"/>
      <c r="D194" s="88"/>
      <c r="E194" s="27"/>
      <c r="F194" s="5"/>
      <c r="G194" s="5"/>
    </row>
    <row r="195" spans="1:7" s="6" customFormat="1" x14ac:dyDescent="0.25">
      <c r="A195" s="19"/>
      <c r="B195" s="22"/>
      <c r="C195" s="19"/>
      <c r="D195" s="88"/>
      <c r="E195" s="27"/>
      <c r="F195" s="5"/>
      <c r="G195" s="5"/>
    </row>
    <row r="196" spans="1:7" s="6" customFormat="1" x14ac:dyDescent="0.25">
      <c r="A196" s="19"/>
      <c r="B196" s="22"/>
      <c r="C196" s="19"/>
      <c r="D196" s="88"/>
      <c r="E196" s="27"/>
      <c r="F196" s="5"/>
      <c r="G196" s="5"/>
    </row>
    <row r="197" spans="1:7" s="6" customFormat="1" x14ac:dyDescent="0.25">
      <c r="A197" s="19"/>
      <c r="B197" s="22"/>
      <c r="C197" s="19"/>
      <c r="D197" s="88"/>
      <c r="E197" s="27"/>
      <c r="F197" s="5"/>
      <c r="G197" s="5"/>
    </row>
    <row r="198" spans="1:7" s="6" customFormat="1" x14ac:dyDescent="0.25">
      <c r="A198" s="19"/>
      <c r="B198" s="22"/>
      <c r="C198" s="19"/>
      <c r="D198" s="88"/>
      <c r="E198" s="27"/>
      <c r="F198" s="5"/>
      <c r="G198" s="5"/>
    </row>
    <row r="199" spans="1:7" s="6" customFormat="1" x14ac:dyDescent="0.25">
      <c r="A199" s="19"/>
      <c r="B199" s="22"/>
      <c r="C199" s="19"/>
      <c r="D199" s="88"/>
      <c r="E199" s="27"/>
      <c r="F199" s="5"/>
      <c r="G199" s="5"/>
    </row>
    <row r="200" spans="1:7" s="6" customFormat="1" x14ac:dyDescent="0.25">
      <c r="A200" s="19"/>
      <c r="B200" s="22"/>
      <c r="C200" s="19"/>
      <c r="D200" s="88"/>
      <c r="E200" s="27"/>
      <c r="F200" s="5"/>
      <c r="G200" s="5"/>
    </row>
    <row r="201" spans="1:7" s="6" customFormat="1" x14ac:dyDescent="0.25">
      <c r="A201" s="19"/>
      <c r="B201" s="22"/>
      <c r="C201" s="19"/>
      <c r="D201" s="88"/>
      <c r="E201" s="27"/>
      <c r="F201" s="5"/>
      <c r="G201" s="5"/>
    </row>
    <row r="202" spans="1:7" s="6" customFormat="1" x14ac:dyDescent="0.25">
      <c r="A202" s="19"/>
      <c r="B202" s="22"/>
      <c r="C202" s="19"/>
      <c r="D202" s="88"/>
      <c r="E202" s="27"/>
      <c r="F202" s="5"/>
      <c r="G202" s="5"/>
    </row>
    <row r="203" spans="1:7" s="6" customFormat="1" x14ac:dyDescent="0.25">
      <c r="A203" s="19"/>
      <c r="B203" s="22"/>
      <c r="C203" s="19"/>
      <c r="D203" s="88"/>
      <c r="E203" s="27"/>
      <c r="F203" s="5"/>
      <c r="G203" s="5"/>
    </row>
    <row r="204" spans="1:7" s="6" customFormat="1" x14ac:dyDescent="0.25">
      <c r="A204" s="19"/>
      <c r="B204" s="22"/>
      <c r="C204" s="19"/>
      <c r="D204" s="88"/>
      <c r="E204" s="27"/>
      <c r="F204" s="5"/>
      <c r="G204" s="5"/>
    </row>
    <row r="205" spans="1:7" s="6" customFormat="1" x14ac:dyDescent="0.25">
      <c r="A205" s="19"/>
      <c r="B205" s="22"/>
      <c r="C205" s="19"/>
      <c r="D205" s="88"/>
      <c r="E205" s="27"/>
      <c r="F205" s="5"/>
      <c r="G205" s="5"/>
    </row>
    <row r="206" spans="1:7" s="6" customFormat="1" x14ac:dyDescent="0.25">
      <c r="A206" s="19"/>
      <c r="B206" s="22"/>
      <c r="C206" s="19"/>
      <c r="D206" s="88"/>
      <c r="E206" s="27"/>
      <c r="F206" s="5"/>
      <c r="G206" s="5"/>
    </row>
    <row r="207" spans="1:7" s="6" customFormat="1" x14ac:dyDescent="0.25">
      <c r="A207" s="19"/>
      <c r="B207" s="22"/>
      <c r="C207" s="19"/>
      <c r="D207" s="88"/>
      <c r="E207" s="27"/>
      <c r="F207" s="5"/>
      <c r="G207" s="5"/>
    </row>
    <row r="208" spans="1:7" s="6" customFormat="1" x14ac:dyDescent="0.25">
      <c r="A208" s="19"/>
      <c r="B208" s="22"/>
      <c r="C208" s="19"/>
      <c r="D208" s="88"/>
      <c r="E208" s="27"/>
      <c r="F208" s="5"/>
      <c r="G208" s="5"/>
    </row>
    <row r="209" spans="1:7" s="6" customFormat="1" x14ac:dyDescent="0.25">
      <c r="A209" s="19"/>
      <c r="B209" s="22"/>
      <c r="C209" s="19"/>
      <c r="D209" s="88"/>
      <c r="E209" s="27"/>
      <c r="F209" s="5"/>
      <c r="G209" s="5"/>
    </row>
    <row r="210" spans="1:7" s="6" customFormat="1" x14ac:dyDescent="0.25">
      <c r="A210" s="19"/>
      <c r="B210" s="22"/>
      <c r="C210" s="19"/>
      <c r="D210" s="88"/>
      <c r="E210" s="27"/>
      <c r="F210" s="5"/>
      <c r="G210" s="5"/>
    </row>
    <row r="211" spans="1:7" s="6" customFormat="1" x14ac:dyDescent="0.25">
      <c r="A211" s="19"/>
      <c r="B211" s="22"/>
      <c r="C211" s="19"/>
      <c r="D211" s="88"/>
      <c r="E211" s="27"/>
      <c r="F211" s="5"/>
      <c r="G211" s="5"/>
    </row>
    <row r="212" spans="1:7" s="6" customFormat="1" x14ac:dyDescent="0.25">
      <c r="A212" s="19"/>
      <c r="B212" s="22"/>
      <c r="C212" s="19"/>
      <c r="D212" s="88"/>
      <c r="E212" s="27"/>
      <c r="F212" s="5"/>
      <c r="G212" s="5"/>
    </row>
    <row r="213" spans="1:7" s="6" customFormat="1" x14ac:dyDescent="0.25">
      <c r="A213" s="19"/>
      <c r="B213" s="22"/>
      <c r="C213" s="19"/>
      <c r="D213" s="88"/>
      <c r="E213" s="27"/>
      <c r="F213" s="5"/>
      <c r="G213" s="5"/>
    </row>
    <row r="214" spans="1:7" s="6" customFormat="1" x14ac:dyDescent="0.25">
      <c r="A214" s="19"/>
      <c r="B214" s="22"/>
      <c r="C214" s="19"/>
      <c r="D214" s="88"/>
      <c r="E214" s="27"/>
      <c r="F214" s="5"/>
      <c r="G214" s="5"/>
    </row>
    <row r="215" spans="1:7" s="6" customFormat="1" x14ac:dyDescent="0.25">
      <c r="A215" s="19"/>
      <c r="B215" s="22"/>
      <c r="C215" s="19"/>
      <c r="D215" s="88"/>
      <c r="E215" s="27"/>
      <c r="F215" s="5"/>
      <c r="G215" s="5"/>
    </row>
    <row r="216" spans="1:7" s="6" customFormat="1" x14ac:dyDescent="0.25">
      <c r="A216" s="19"/>
      <c r="B216" s="22"/>
      <c r="C216" s="19"/>
      <c r="D216" s="88"/>
      <c r="E216" s="27"/>
      <c r="F216" s="5"/>
      <c r="G216" s="5"/>
    </row>
    <row r="217" spans="1:7" s="6" customFormat="1" x14ac:dyDescent="0.25">
      <c r="A217" s="19"/>
      <c r="B217" s="22"/>
      <c r="C217" s="19"/>
      <c r="D217" s="88"/>
      <c r="E217" s="27"/>
      <c r="F217" s="5"/>
      <c r="G217" s="5"/>
    </row>
    <row r="218" spans="1:7" s="6" customFormat="1" x14ac:dyDescent="0.25">
      <c r="A218" s="19"/>
      <c r="B218" s="22"/>
      <c r="C218" s="19"/>
      <c r="D218" s="88"/>
      <c r="E218" s="27"/>
      <c r="F218" s="5"/>
      <c r="G218" s="5"/>
    </row>
    <row r="219" spans="1:7" s="6" customFormat="1" x14ac:dyDescent="0.25">
      <c r="A219" s="19"/>
      <c r="B219" s="22"/>
      <c r="C219" s="19"/>
      <c r="D219" s="88"/>
      <c r="E219" s="27"/>
      <c r="F219" s="5"/>
      <c r="G219" s="5"/>
    </row>
    <row r="220" spans="1:7" s="6" customFormat="1" x14ac:dyDescent="0.25">
      <c r="A220" s="19"/>
      <c r="B220" s="22"/>
      <c r="C220" s="19"/>
      <c r="D220" s="88"/>
      <c r="E220" s="27"/>
      <c r="F220" s="5"/>
      <c r="G220" s="5"/>
    </row>
    <row r="221" spans="1:7" s="6" customFormat="1" x14ac:dyDescent="0.25">
      <c r="A221" s="19"/>
      <c r="B221" s="22"/>
      <c r="C221" s="19"/>
      <c r="D221" s="88"/>
      <c r="E221" s="27"/>
      <c r="F221" s="5"/>
      <c r="G221" s="5"/>
    </row>
    <row r="222" spans="1:7" s="6" customFormat="1" x14ac:dyDescent="0.25">
      <c r="A222" s="19"/>
      <c r="B222" s="22"/>
      <c r="C222" s="19"/>
      <c r="D222" s="88"/>
      <c r="E222" s="27"/>
      <c r="F222" s="5"/>
      <c r="G222" s="5"/>
    </row>
    <row r="223" spans="1:7" s="6" customFormat="1" x14ac:dyDescent="0.25">
      <c r="A223" s="19"/>
      <c r="B223" s="22"/>
      <c r="C223" s="19"/>
      <c r="D223" s="88"/>
      <c r="E223" s="27"/>
      <c r="F223" s="5"/>
      <c r="G223" s="5"/>
    </row>
    <row r="224" spans="1:7" s="6" customFormat="1" x14ac:dyDescent="0.25">
      <c r="A224" s="19"/>
      <c r="B224" s="22"/>
      <c r="C224" s="19"/>
      <c r="D224" s="29"/>
      <c r="E224" s="28"/>
      <c r="F224" s="5"/>
      <c r="G224" s="5"/>
    </row>
    <row r="225" spans="1:7" s="6" customFormat="1" x14ac:dyDescent="0.25">
      <c r="A225" s="19"/>
      <c r="B225" s="22"/>
      <c r="C225" s="19"/>
      <c r="D225" s="88"/>
      <c r="E225" s="27"/>
      <c r="F225" s="5"/>
      <c r="G225" s="5"/>
    </row>
    <row r="226" spans="1:7" s="6" customFormat="1" x14ac:dyDescent="0.25">
      <c r="A226" s="19"/>
      <c r="B226" s="22"/>
      <c r="C226" s="19"/>
      <c r="D226" s="88"/>
      <c r="E226" s="27"/>
      <c r="F226" s="5"/>
      <c r="G226" s="5"/>
    </row>
    <row r="227" spans="1:7" s="6" customFormat="1" x14ac:dyDescent="0.25">
      <c r="A227" s="19"/>
      <c r="B227" s="22"/>
      <c r="C227" s="19"/>
      <c r="D227" s="29"/>
      <c r="E227" s="28"/>
      <c r="F227" s="5"/>
      <c r="G227" s="5"/>
    </row>
    <row r="228" spans="1:7" s="6" customFormat="1" x14ac:dyDescent="0.25">
      <c r="A228" s="19"/>
      <c r="B228" s="22"/>
      <c r="C228" s="19"/>
      <c r="D228" s="88"/>
      <c r="E228" s="27"/>
      <c r="F228" s="5"/>
      <c r="G228" s="5"/>
    </row>
    <row r="229" spans="1:7" s="6" customFormat="1" x14ac:dyDescent="0.25">
      <c r="A229" s="19"/>
      <c r="B229" s="22"/>
      <c r="C229" s="19"/>
      <c r="D229" s="29"/>
      <c r="E229" s="28"/>
      <c r="F229" s="5"/>
      <c r="G229" s="5"/>
    </row>
    <row r="230" spans="1:7" s="6" customFormat="1" x14ac:dyDescent="0.25">
      <c r="A230" s="19"/>
      <c r="B230" s="22"/>
      <c r="C230" s="19"/>
      <c r="D230" s="88"/>
      <c r="E230" s="27"/>
      <c r="F230" s="5"/>
      <c r="G230" s="5"/>
    </row>
    <row r="231" spans="1:7" s="6" customFormat="1" x14ac:dyDescent="0.25">
      <c r="A231" s="19"/>
      <c r="B231" s="22"/>
      <c r="C231" s="19"/>
      <c r="D231" s="88"/>
      <c r="E231" s="27"/>
      <c r="F231" s="5"/>
      <c r="G231" s="5"/>
    </row>
    <row r="232" spans="1:7" s="6" customFormat="1" x14ac:dyDescent="0.25">
      <c r="A232" s="19"/>
      <c r="B232" s="22"/>
      <c r="C232" s="19"/>
      <c r="D232" s="88"/>
      <c r="E232" s="27"/>
      <c r="F232" s="5"/>
      <c r="G232" s="5"/>
    </row>
    <row r="233" spans="1:7" s="6" customFormat="1" x14ac:dyDescent="0.25">
      <c r="A233" s="19"/>
      <c r="B233" s="22"/>
      <c r="C233" s="19"/>
      <c r="D233" s="29"/>
      <c r="E233" s="28"/>
      <c r="F233" s="5"/>
      <c r="G233" s="5"/>
    </row>
    <row r="234" spans="1:7" s="6" customFormat="1" x14ac:dyDescent="0.25">
      <c r="A234" s="19"/>
      <c r="B234" s="22"/>
      <c r="C234" s="19"/>
      <c r="D234" s="88"/>
      <c r="E234" s="27"/>
      <c r="F234" s="5"/>
      <c r="G234" s="5"/>
    </row>
    <row r="235" spans="1:7" s="6" customFormat="1" x14ac:dyDescent="0.25">
      <c r="A235" s="19"/>
      <c r="B235" s="22"/>
      <c r="C235" s="19"/>
      <c r="D235" s="29"/>
      <c r="E235" s="28"/>
      <c r="F235" s="5"/>
      <c r="G235" s="5"/>
    </row>
    <row r="236" spans="1:7" s="6" customFormat="1" x14ac:dyDescent="0.25">
      <c r="A236" s="19"/>
      <c r="B236" s="22"/>
      <c r="C236" s="19"/>
      <c r="D236" s="29"/>
      <c r="E236" s="28"/>
      <c r="F236" s="5"/>
      <c r="G236" s="5"/>
    </row>
    <row r="237" spans="1:7" s="6" customFormat="1" x14ac:dyDescent="0.25">
      <c r="A237" s="19"/>
      <c r="B237" s="22"/>
      <c r="C237" s="19"/>
      <c r="D237" s="88"/>
      <c r="E237" s="27"/>
      <c r="F237" s="5"/>
      <c r="G237" s="5"/>
    </row>
    <row r="238" spans="1:7" s="6" customFormat="1" x14ac:dyDescent="0.25">
      <c r="A238" s="19"/>
      <c r="B238" s="22"/>
      <c r="C238" s="19"/>
      <c r="D238" s="88"/>
      <c r="E238" s="27"/>
      <c r="F238" s="5"/>
      <c r="G238" s="5"/>
    </row>
    <row r="239" spans="1:7" s="6" customFormat="1" x14ac:dyDescent="0.25">
      <c r="A239" s="19"/>
      <c r="B239" s="22"/>
      <c r="C239" s="19"/>
      <c r="D239" s="88"/>
      <c r="E239" s="27"/>
      <c r="F239" s="5"/>
      <c r="G239" s="5"/>
    </row>
    <row r="240" spans="1:7" s="6" customFormat="1" x14ac:dyDescent="0.25">
      <c r="A240" s="19"/>
      <c r="B240" s="22"/>
      <c r="C240" s="19"/>
      <c r="D240" s="88"/>
      <c r="E240" s="27"/>
      <c r="F240" s="5"/>
      <c r="G240" s="5"/>
    </row>
    <row r="241" spans="1:7" s="6" customFormat="1" x14ac:dyDescent="0.25">
      <c r="A241" s="19"/>
      <c r="B241" s="22"/>
      <c r="C241" s="19"/>
      <c r="D241" s="88"/>
      <c r="E241" s="27"/>
      <c r="F241" s="5"/>
      <c r="G241" s="5"/>
    </row>
    <row r="242" spans="1:7" s="6" customFormat="1" x14ac:dyDescent="0.25">
      <c r="A242" s="19"/>
      <c r="B242" s="22"/>
      <c r="C242" s="19"/>
      <c r="D242" s="88"/>
      <c r="E242" s="27"/>
      <c r="F242" s="5"/>
      <c r="G242" s="5"/>
    </row>
    <row r="243" spans="1:7" s="6" customFormat="1" x14ac:dyDescent="0.25">
      <c r="A243" s="19"/>
      <c r="B243" s="22"/>
      <c r="C243" s="19"/>
      <c r="D243" s="88"/>
      <c r="E243" s="27"/>
      <c r="F243" s="5"/>
      <c r="G243" s="5"/>
    </row>
    <row r="244" spans="1:7" s="6" customFormat="1" x14ac:dyDescent="0.25">
      <c r="A244" s="19"/>
      <c r="B244" s="22"/>
      <c r="C244" s="19"/>
      <c r="D244" s="88"/>
      <c r="E244" s="27"/>
      <c r="F244" s="5"/>
      <c r="G244" s="5"/>
    </row>
    <row r="245" spans="1:7" s="6" customFormat="1" x14ac:dyDescent="0.25">
      <c r="A245" s="19"/>
      <c r="B245" s="22"/>
      <c r="C245" s="19"/>
      <c r="D245" s="88"/>
      <c r="E245" s="27"/>
      <c r="F245" s="5"/>
      <c r="G245" s="5"/>
    </row>
    <row r="246" spans="1:7" s="6" customFormat="1" x14ac:dyDescent="0.25">
      <c r="A246" s="19"/>
      <c r="B246" s="22"/>
      <c r="C246" s="19"/>
      <c r="D246" s="88"/>
      <c r="E246" s="27"/>
      <c r="F246" s="5"/>
      <c r="G246" s="5"/>
    </row>
    <row r="247" spans="1:7" s="6" customFormat="1" x14ac:dyDescent="0.25">
      <c r="A247" s="19"/>
      <c r="B247" s="22"/>
      <c r="C247" s="19"/>
      <c r="D247" s="88"/>
      <c r="E247" s="27"/>
      <c r="F247" s="5"/>
      <c r="G247" s="5"/>
    </row>
    <row r="248" spans="1:7" s="6" customFormat="1" x14ac:dyDescent="0.25">
      <c r="A248" s="19"/>
      <c r="B248" s="22"/>
      <c r="C248" s="19"/>
      <c r="D248" s="88"/>
      <c r="E248" s="27"/>
      <c r="F248" s="5"/>
      <c r="G248" s="5"/>
    </row>
    <row r="249" spans="1:7" s="6" customFormat="1" x14ac:dyDescent="0.25">
      <c r="A249" s="19"/>
      <c r="B249" s="22"/>
      <c r="C249" s="19"/>
      <c r="D249" s="88"/>
      <c r="E249" s="27"/>
      <c r="F249" s="5"/>
      <c r="G249" s="5"/>
    </row>
    <row r="250" spans="1:7" s="6" customFormat="1" x14ac:dyDescent="0.25">
      <c r="A250" s="19"/>
      <c r="B250" s="22"/>
      <c r="C250" s="19"/>
      <c r="D250" s="88"/>
      <c r="E250" s="27"/>
      <c r="F250" s="5"/>
      <c r="G250" s="5"/>
    </row>
    <row r="251" spans="1:7" s="6" customFormat="1" x14ac:dyDescent="0.25">
      <c r="A251" s="19"/>
      <c r="B251" s="22"/>
      <c r="C251" s="19"/>
      <c r="D251" s="29"/>
      <c r="E251" s="28"/>
      <c r="F251" s="5"/>
      <c r="G251" s="5"/>
    </row>
    <row r="252" spans="1:7" s="6" customFormat="1" x14ac:dyDescent="0.25">
      <c r="A252" s="19"/>
      <c r="B252" s="22"/>
      <c r="C252" s="19"/>
      <c r="D252" s="88"/>
      <c r="E252" s="27"/>
      <c r="F252" s="5"/>
      <c r="G252" s="5"/>
    </row>
    <row r="253" spans="1:7" s="6" customFormat="1" x14ac:dyDescent="0.25">
      <c r="A253" s="19"/>
      <c r="B253" s="22"/>
      <c r="C253" s="19"/>
      <c r="D253" s="29"/>
      <c r="E253" s="28"/>
      <c r="F253" s="5"/>
      <c r="G253" s="5"/>
    </row>
    <row r="254" spans="1:7" s="6" customFormat="1" x14ac:dyDescent="0.25">
      <c r="A254" s="19"/>
      <c r="B254" s="22"/>
      <c r="C254" s="19"/>
      <c r="D254" s="88"/>
      <c r="E254" s="27"/>
      <c r="F254" s="5"/>
      <c r="G254" s="5"/>
    </row>
    <row r="255" spans="1:7" s="6" customFormat="1" x14ac:dyDescent="0.25">
      <c r="A255" s="19"/>
      <c r="B255" s="22"/>
      <c r="C255" s="19"/>
      <c r="D255" s="88"/>
      <c r="E255" s="27"/>
      <c r="F255" s="5"/>
      <c r="G255" s="5"/>
    </row>
    <row r="256" spans="1:7" s="6" customFormat="1" x14ac:dyDescent="0.25">
      <c r="A256" s="19"/>
      <c r="B256" s="22"/>
      <c r="C256" s="19"/>
      <c r="D256" s="88"/>
      <c r="E256" s="27"/>
      <c r="F256" s="5"/>
      <c r="G256" s="5"/>
    </row>
    <row r="257" spans="1:7" s="6" customFormat="1" x14ac:dyDescent="0.25">
      <c r="A257" s="19"/>
      <c r="B257" s="22"/>
      <c r="C257" s="19"/>
      <c r="D257" s="88"/>
      <c r="E257" s="27"/>
      <c r="F257" s="5"/>
      <c r="G257" s="5"/>
    </row>
    <row r="258" spans="1:7" s="6" customFormat="1" x14ac:dyDescent="0.25">
      <c r="A258" s="19"/>
      <c r="B258" s="22"/>
      <c r="C258" s="19"/>
      <c r="D258" s="88"/>
      <c r="E258" s="27"/>
      <c r="F258" s="5"/>
      <c r="G258" s="5"/>
    </row>
    <row r="259" spans="1:7" s="6" customFormat="1" x14ac:dyDescent="0.25">
      <c r="A259" s="19"/>
      <c r="B259" s="22"/>
      <c r="C259" s="19"/>
      <c r="D259" s="88"/>
      <c r="E259" s="27"/>
      <c r="F259" s="5"/>
      <c r="G259" s="5"/>
    </row>
    <row r="260" spans="1:7" s="6" customFormat="1" x14ac:dyDescent="0.25">
      <c r="A260" s="19"/>
      <c r="B260" s="22"/>
      <c r="C260" s="19"/>
      <c r="D260" s="88"/>
      <c r="E260" s="27"/>
      <c r="F260" s="5"/>
      <c r="G260" s="5"/>
    </row>
    <row r="261" spans="1:7" s="6" customFormat="1" x14ac:dyDescent="0.25">
      <c r="A261" s="19"/>
      <c r="B261" s="22"/>
      <c r="C261" s="19"/>
      <c r="D261" s="29"/>
      <c r="E261" s="28"/>
      <c r="F261" s="5"/>
      <c r="G261" s="5"/>
    </row>
    <row r="262" spans="1:7" s="6" customFormat="1" x14ac:dyDescent="0.25">
      <c r="A262" s="19"/>
      <c r="B262" s="22"/>
      <c r="C262" s="19"/>
      <c r="D262" s="88"/>
      <c r="E262" s="27"/>
      <c r="F262" s="5"/>
      <c r="G262" s="5"/>
    </row>
    <row r="263" spans="1:7" s="6" customFormat="1" x14ac:dyDescent="0.25">
      <c r="A263" s="19"/>
      <c r="B263" s="22"/>
      <c r="C263" s="19"/>
      <c r="D263" s="88"/>
      <c r="E263" s="27"/>
      <c r="F263" s="5"/>
      <c r="G263" s="5"/>
    </row>
    <row r="264" spans="1:7" s="6" customFormat="1" x14ac:dyDescent="0.25">
      <c r="A264" s="19"/>
      <c r="B264" s="22"/>
      <c r="C264" s="19"/>
      <c r="D264" s="88"/>
      <c r="E264" s="27"/>
      <c r="F264" s="5"/>
      <c r="G264" s="5"/>
    </row>
    <row r="265" spans="1:7" s="6" customFormat="1" x14ac:dyDescent="0.25">
      <c r="A265" s="19"/>
      <c r="B265" s="22"/>
      <c r="C265" s="19"/>
      <c r="D265" s="88"/>
      <c r="E265" s="27"/>
      <c r="F265" s="5"/>
      <c r="G265" s="5"/>
    </row>
    <row r="266" spans="1:7" s="6" customFormat="1" x14ac:dyDescent="0.25">
      <c r="A266" s="19"/>
      <c r="B266" s="22"/>
      <c r="C266" s="19"/>
      <c r="D266" s="88"/>
      <c r="E266" s="27"/>
      <c r="F266" s="5"/>
      <c r="G266" s="5"/>
    </row>
    <row r="267" spans="1:7" s="6" customFormat="1" x14ac:dyDescent="0.25">
      <c r="A267" s="19"/>
      <c r="B267" s="22"/>
      <c r="C267" s="19"/>
      <c r="D267" s="88"/>
      <c r="E267" s="27"/>
      <c r="F267" s="5"/>
      <c r="G267" s="5"/>
    </row>
    <row r="268" spans="1:7" s="6" customFormat="1" x14ac:dyDescent="0.25">
      <c r="A268" s="19"/>
      <c r="B268" s="22"/>
      <c r="C268" s="19"/>
      <c r="D268" s="88"/>
      <c r="E268" s="27"/>
      <c r="F268" s="5"/>
      <c r="G268" s="5"/>
    </row>
    <row r="269" spans="1:7" s="6" customFormat="1" x14ac:dyDescent="0.25">
      <c r="A269" s="19"/>
      <c r="B269" s="22"/>
      <c r="C269" s="19"/>
      <c r="D269" s="29"/>
      <c r="E269" s="28"/>
      <c r="F269" s="5"/>
      <c r="G269" s="5"/>
    </row>
    <row r="270" spans="1:7" s="6" customFormat="1" x14ac:dyDescent="0.25">
      <c r="A270" s="19"/>
      <c r="B270" s="22"/>
      <c r="C270" s="19"/>
      <c r="D270" s="88"/>
      <c r="E270" s="28"/>
      <c r="F270" s="5"/>
      <c r="G270" s="5"/>
    </row>
    <row r="271" spans="1:7" s="6" customFormat="1" x14ac:dyDescent="0.25">
      <c r="A271" s="19"/>
      <c r="B271" s="22"/>
      <c r="C271" s="19"/>
      <c r="D271" s="88"/>
      <c r="E271" s="27"/>
      <c r="F271" s="5"/>
      <c r="G271" s="5"/>
    </row>
    <row r="272" spans="1:7" s="6" customFormat="1" x14ac:dyDescent="0.25">
      <c r="A272" s="19"/>
      <c r="B272" s="22"/>
      <c r="C272" s="19"/>
      <c r="D272" s="88"/>
      <c r="E272" s="27"/>
      <c r="F272" s="5"/>
      <c r="G272" s="5"/>
    </row>
    <row r="273" spans="1:7" s="6" customFormat="1" x14ac:dyDescent="0.25">
      <c r="A273" s="19"/>
      <c r="B273" s="22"/>
      <c r="C273" s="19"/>
      <c r="D273" s="88"/>
      <c r="E273" s="27"/>
      <c r="F273" s="5"/>
      <c r="G273" s="5"/>
    </row>
    <row r="274" spans="1:7" s="6" customFormat="1" x14ac:dyDescent="0.25">
      <c r="A274" s="19"/>
      <c r="B274" s="22"/>
      <c r="C274" s="19"/>
      <c r="D274" s="88"/>
      <c r="E274" s="27"/>
      <c r="F274" s="5"/>
      <c r="G274" s="5"/>
    </row>
    <row r="275" spans="1:7" s="6" customFormat="1" x14ac:dyDescent="0.25">
      <c r="A275" s="19"/>
      <c r="B275" s="22"/>
      <c r="C275" s="19"/>
      <c r="D275" s="88"/>
      <c r="E275" s="27"/>
      <c r="F275" s="5"/>
      <c r="G275" s="5"/>
    </row>
    <row r="276" spans="1:7" s="6" customFormat="1" x14ac:dyDescent="0.25">
      <c r="A276" s="19"/>
      <c r="B276" s="22"/>
      <c r="C276" s="19"/>
      <c r="D276" s="88"/>
      <c r="E276" s="27"/>
      <c r="F276" s="5"/>
      <c r="G276" s="5"/>
    </row>
    <row r="277" spans="1:7" s="6" customFormat="1" x14ac:dyDescent="0.25">
      <c r="A277" s="19"/>
      <c r="B277" s="22"/>
      <c r="C277" s="19"/>
      <c r="D277" s="88"/>
      <c r="E277" s="27"/>
      <c r="F277" s="5"/>
      <c r="G277" s="5"/>
    </row>
    <row r="278" spans="1:7" s="6" customFormat="1" x14ac:dyDescent="0.25">
      <c r="A278" s="19"/>
      <c r="B278" s="22"/>
      <c r="C278" s="19"/>
      <c r="D278" s="88"/>
      <c r="E278" s="27"/>
      <c r="F278" s="5"/>
      <c r="G278" s="5"/>
    </row>
    <row r="279" spans="1:7" s="6" customFormat="1" x14ac:dyDescent="0.25">
      <c r="A279" s="19"/>
      <c r="B279" s="22"/>
      <c r="C279" s="19"/>
      <c r="D279" s="88"/>
      <c r="E279" s="27"/>
      <c r="F279" s="5"/>
      <c r="G279" s="5"/>
    </row>
    <row r="280" spans="1:7" s="6" customFormat="1" x14ac:dyDescent="0.25">
      <c r="A280" s="19"/>
      <c r="B280" s="22"/>
      <c r="C280" s="19"/>
      <c r="D280" s="88"/>
      <c r="E280" s="27"/>
      <c r="F280" s="5"/>
      <c r="G280" s="5"/>
    </row>
    <row r="281" spans="1:7" s="6" customFormat="1" x14ac:dyDescent="0.25">
      <c r="A281" s="19"/>
      <c r="B281" s="22"/>
      <c r="C281" s="19"/>
      <c r="D281" s="88"/>
      <c r="E281" s="27"/>
      <c r="F281" s="5"/>
      <c r="G281" s="5"/>
    </row>
    <row r="282" spans="1:7" s="6" customFormat="1" x14ac:dyDescent="0.25">
      <c r="A282" s="19"/>
      <c r="B282" s="22"/>
      <c r="C282" s="19"/>
      <c r="D282" s="88"/>
      <c r="E282" s="27"/>
      <c r="F282" s="5"/>
      <c r="G282" s="5"/>
    </row>
    <row r="283" spans="1:7" s="6" customFormat="1" x14ac:dyDescent="0.25">
      <c r="A283" s="19"/>
      <c r="B283" s="22"/>
      <c r="C283" s="19"/>
      <c r="D283" s="88"/>
      <c r="E283" s="27"/>
      <c r="F283" s="5"/>
      <c r="G283" s="5"/>
    </row>
    <row r="284" spans="1:7" s="6" customFormat="1" x14ac:dyDescent="0.25">
      <c r="A284" s="19"/>
      <c r="B284" s="22"/>
      <c r="C284" s="19"/>
      <c r="D284" s="88"/>
      <c r="E284" s="27"/>
      <c r="F284" s="5"/>
      <c r="G284" s="5"/>
    </row>
    <row r="285" spans="1:7" s="6" customFormat="1" x14ac:dyDescent="0.25">
      <c r="A285" s="19"/>
      <c r="B285" s="22"/>
      <c r="C285" s="19"/>
      <c r="D285" s="88"/>
      <c r="E285" s="27"/>
      <c r="F285" s="5"/>
      <c r="G285" s="5"/>
    </row>
    <row r="286" spans="1:7" s="6" customFormat="1" x14ac:dyDescent="0.25">
      <c r="A286" s="19"/>
      <c r="B286" s="22"/>
      <c r="C286" s="19"/>
      <c r="D286" s="88"/>
      <c r="E286" s="27"/>
      <c r="F286" s="5"/>
      <c r="G286" s="5"/>
    </row>
    <row r="287" spans="1:7" s="6" customFormat="1" x14ac:dyDescent="0.25">
      <c r="A287" s="19"/>
      <c r="B287" s="22"/>
      <c r="C287" s="19"/>
      <c r="D287" s="88"/>
      <c r="E287" s="27"/>
      <c r="F287" s="5"/>
      <c r="G287" s="5"/>
    </row>
    <row r="288" spans="1:7" s="6" customFormat="1" x14ac:dyDescent="0.25">
      <c r="A288" s="19"/>
      <c r="B288" s="22"/>
      <c r="C288" s="19"/>
      <c r="D288" s="88"/>
      <c r="E288" s="27"/>
      <c r="F288" s="5"/>
      <c r="G288" s="5"/>
    </row>
    <row r="289" spans="1:7" s="6" customFormat="1" x14ac:dyDescent="0.25">
      <c r="A289" s="19"/>
      <c r="B289" s="22"/>
      <c r="C289" s="19"/>
      <c r="D289" s="88"/>
      <c r="E289" s="27"/>
      <c r="F289" s="5"/>
      <c r="G289" s="5"/>
    </row>
    <row r="290" spans="1:7" s="6" customFormat="1" x14ac:dyDescent="0.25">
      <c r="A290" s="19"/>
      <c r="B290" s="22"/>
      <c r="C290" s="19"/>
      <c r="D290" s="88"/>
      <c r="E290" s="27"/>
      <c r="F290" s="5"/>
      <c r="G290" s="5"/>
    </row>
    <row r="291" spans="1:7" s="6" customFormat="1" x14ac:dyDescent="0.25">
      <c r="A291" s="19"/>
      <c r="B291" s="22"/>
      <c r="C291" s="19"/>
      <c r="D291" s="88"/>
      <c r="E291" s="27"/>
      <c r="F291" s="5"/>
      <c r="G291" s="5"/>
    </row>
    <row r="292" spans="1:7" s="6" customFormat="1" x14ac:dyDescent="0.25">
      <c r="A292" s="19"/>
      <c r="B292" s="22"/>
      <c r="C292" s="19"/>
      <c r="D292" s="88"/>
      <c r="E292" s="27"/>
      <c r="F292" s="5"/>
      <c r="G292" s="5"/>
    </row>
    <row r="293" spans="1:7" s="6" customFormat="1" x14ac:dyDescent="0.25">
      <c r="A293" s="19"/>
      <c r="B293" s="22"/>
      <c r="C293" s="19"/>
      <c r="D293" s="88"/>
      <c r="E293" s="27"/>
      <c r="F293" s="5"/>
      <c r="G293" s="5"/>
    </row>
    <row r="294" spans="1:7" s="6" customFormat="1" x14ac:dyDescent="0.25">
      <c r="A294" s="19"/>
      <c r="B294" s="22"/>
      <c r="C294" s="19"/>
      <c r="D294" s="88"/>
      <c r="E294" s="27"/>
      <c r="F294" s="5"/>
      <c r="G294" s="5"/>
    </row>
    <row r="295" spans="1:7" s="6" customFormat="1" x14ac:dyDescent="0.25">
      <c r="A295" s="19"/>
      <c r="B295" s="22"/>
      <c r="C295" s="19"/>
      <c r="D295" s="88"/>
      <c r="E295" s="27"/>
      <c r="F295" s="5"/>
      <c r="G295" s="5"/>
    </row>
    <row r="296" spans="1:7" s="6" customFormat="1" x14ac:dyDescent="0.25">
      <c r="A296" s="19"/>
      <c r="B296" s="22"/>
      <c r="C296" s="19"/>
      <c r="D296" s="88"/>
      <c r="E296" s="27"/>
      <c r="F296" s="5"/>
      <c r="G296" s="5"/>
    </row>
    <row r="297" spans="1:7" s="6" customFormat="1" x14ac:dyDescent="0.25">
      <c r="A297" s="19"/>
      <c r="B297" s="22"/>
      <c r="C297" s="19"/>
      <c r="D297" s="88"/>
      <c r="E297" s="27"/>
      <c r="F297" s="5"/>
      <c r="G297" s="5"/>
    </row>
    <row r="298" spans="1:7" s="6" customFormat="1" x14ac:dyDescent="0.25">
      <c r="A298" s="19"/>
      <c r="B298" s="22"/>
      <c r="C298" s="19"/>
      <c r="D298" s="88"/>
      <c r="E298" s="27"/>
      <c r="F298" s="5"/>
      <c r="G298" s="5"/>
    </row>
    <row r="299" spans="1:7" s="6" customFormat="1" x14ac:dyDescent="0.25">
      <c r="A299" s="19"/>
      <c r="B299" s="22"/>
      <c r="C299" s="19"/>
      <c r="D299" s="88"/>
      <c r="E299" s="27"/>
      <c r="F299" s="5"/>
      <c r="G299" s="5"/>
    </row>
    <row r="300" spans="1:7" s="6" customFormat="1" x14ac:dyDescent="0.25">
      <c r="A300" s="19"/>
      <c r="B300" s="22"/>
      <c r="C300" s="19"/>
      <c r="D300" s="88"/>
      <c r="E300" s="27"/>
      <c r="F300" s="5"/>
      <c r="G300" s="5"/>
    </row>
    <row r="301" spans="1:7" s="6" customFormat="1" x14ac:dyDescent="0.25">
      <c r="A301" s="19"/>
      <c r="B301" s="22"/>
      <c r="C301" s="19"/>
      <c r="D301" s="88"/>
      <c r="E301" s="27"/>
      <c r="F301" s="5"/>
      <c r="G301" s="5"/>
    </row>
    <row r="302" spans="1:7" s="6" customFormat="1" x14ac:dyDescent="0.25">
      <c r="A302" s="19"/>
      <c r="B302" s="22"/>
      <c r="C302" s="19"/>
      <c r="D302" s="88"/>
      <c r="E302" s="27"/>
      <c r="F302" s="5"/>
      <c r="G302" s="5"/>
    </row>
    <row r="303" spans="1:7" s="6" customFormat="1" x14ac:dyDescent="0.25">
      <c r="A303" s="19"/>
      <c r="B303" s="22"/>
      <c r="C303" s="19"/>
      <c r="D303" s="88"/>
      <c r="E303" s="27"/>
      <c r="F303" s="5"/>
      <c r="G303" s="5"/>
    </row>
    <row r="304" spans="1:7" s="6" customFormat="1" x14ac:dyDescent="0.25">
      <c r="A304" s="19"/>
      <c r="B304" s="22"/>
      <c r="C304" s="19"/>
      <c r="D304" s="88"/>
      <c r="E304" s="27"/>
      <c r="F304" s="5"/>
      <c r="G304" s="5"/>
    </row>
    <row r="305" spans="1:7" s="6" customFormat="1" x14ac:dyDescent="0.25">
      <c r="A305" s="19"/>
      <c r="B305" s="22"/>
      <c r="C305" s="19"/>
      <c r="D305" s="88"/>
      <c r="E305" s="27"/>
      <c r="F305" s="5"/>
      <c r="G305" s="5"/>
    </row>
    <row r="306" spans="1:7" s="6" customFormat="1" x14ac:dyDescent="0.25">
      <c r="A306" s="19"/>
      <c r="B306" s="22"/>
      <c r="C306" s="19"/>
      <c r="D306" s="29"/>
      <c r="E306" s="28"/>
      <c r="F306" s="5"/>
      <c r="G306" s="5"/>
    </row>
    <row r="307" spans="1:7" s="6" customFormat="1" x14ac:dyDescent="0.25">
      <c r="A307" s="19"/>
      <c r="B307" s="22"/>
      <c r="C307" s="19"/>
      <c r="D307" s="88"/>
      <c r="E307" s="27"/>
      <c r="F307" s="5"/>
      <c r="G307" s="5"/>
    </row>
    <row r="308" spans="1:7" s="6" customFormat="1" x14ac:dyDescent="0.25">
      <c r="A308" s="19"/>
      <c r="B308" s="22"/>
      <c r="C308" s="19"/>
      <c r="D308" s="88"/>
      <c r="E308" s="27"/>
      <c r="F308" s="5"/>
      <c r="G308" s="5"/>
    </row>
    <row r="309" spans="1:7" s="6" customFormat="1" x14ac:dyDescent="0.25">
      <c r="A309" s="19"/>
      <c r="B309" s="22"/>
      <c r="C309" s="19"/>
      <c r="D309" s="88"/>
      <c r="E309" s="27"/>
      <c r="F309" s="5"/>
      <c r="G309" s="5"/>
    </row>
    <row r="310" spans="1:7" s="6" customFormat="1" x14ac:dyDescent="0.25">
      <c r="A310" s="19"/>
      <c r="B310" s="22"/>
      <c r="C310" s="19"/>
      <c r="D310" s="88"/>
      <c r="E310" s="27"/>
      <c r="F310" s="5"/>
      <c r="G310" s="5"/>
    </row>
    <row r="311" spans="1:7" s="6" customFormat="1" x14ac:dyDescent="0.25">
      <c r="A311" s="19"/>
      <c r="B311" s="22"/>
      <c r="C311" s="19"/>
      <c r="D311" s="88"/>
      <c r="E311" s="27"/>
      <c r="F311" s="5"/>
      <c r="G311" s="5"/>
    </row>
    <row r="312" spans="1:7" s="6" customFormat="1" x14ac:dyDescent="0.25">
      <c r="A312" s="19"/>
      <c r="B312" s="22"/>
      <c r="C312" s="19"/>
      <c r="D312" s="88"/>
      <c r="E312" s="27"/>
      <c r="F312" s="5"/>
      <c r="G312" s="5"/>
    </row>
    <row r="313" spans="1:7" s="6" customFormat="1" x14ac:dyDescent="0.25">
      <c r="A313" s="19"/>
      <c r="B313" s="22"/>
      <c r="C313" s="19"/>
      <c r="D313" s="88"/>
      <c r="E313" s="27"/>
      <c r="F313" s="5"/>
      <c r="G313" s="5"/>
    </row>
    <row r="314" spans="1:7" s="6" customFormat="1" x14ac:dyDescent="0.25">
      <c r="A314" s="19"/>
      <c r="B314" s="22"/>
      <c r="C314" s="19"/>
      <c r="D314" s="88"/>
      <c r="E314" s="27"/>
      <c r="F314" s="5"/>
      <c r="G314" s="5"/>
    </row>
    <row r="315" spans="1:7" s="6" customFormat="1" x14ac:dyDescent="0.25">
      <c r="A315" s="19"/>
      <c r="B315" s="22"/>
      <c r="C315" s="19"/>
      <c r="D315" s="88"/>
      <c r="E315" s="27"/>
      <c r="F315" s="5"/>
      <c r="G315" s="5"/>
    </row>
    <row r="316" spans="1:7" s="6" customFormat="1" x14ac:dyDescent="0.25">
      <c r="A316" s="19"/>
      <c r="B316" s="22"/>
      <c r="C316" s="19"/>
      <c r="D316" s="88"/>
      <c r="E316" s="27"/>
      <c r="F316" s="5"/>
      <c r="G316" s="5"/>
    </row>
    <row r="317" spans="1:7" s="6" customFormat="1" x14ac:dyDescent="0.25">
      <c r="A317" s="19"/>
      <c r="B317" s="22"/>
      <c r="C317" s="19"/>
      <c r="D317" s="88"/>
      <c r="E317" s="27"/>
      <c r="F317" s="5"/>
      <c r="G317" s="5"/>
    </row>
    <row r="318" spans="1:7" s="6" customFormat="1" x14ac:dyDescent="0.25">
      <c r="A318" s="19"/>
      <c r="B318" s="22"/>
      <c r="C318" s="19"/>
      <c r="D318" s="88"/>
      <c r="E318" s="27"/>
      <c r="F318" s="5"/>
      <c r="G318" s="5"/>
    </row>
    <row r="319" spans="1:7" s="6" customFormat="1" x14ac:dyDescent="0.25">
      <c r="A319" s="19"/>
      <c r="B319" s="22"/>
      <c r="C319" s="19"/>
      <c r="D319" s="88"/>
      <c r="E319" s="27"/>
      <c r="F319" s="5"/>
      <c r="G319" s="5"/>
    </row>
    <row r="320" spans="1:7" s="6" customFormat="1" x14ac:dyDescent="0.25">
      <c r="A320" s="19"/>
      <c r="B320" s="22"/>
      <c r="C320" s="19"/>
      <c r="D320" s="88"/>
      <c r="E320" s="27"/>
      <c r="F320" s="5"/>
      <c r="G320" s="5"/>
    </row>
    <row r="321" spans="1:7" s="6" customFormat="1" x14ac:dyDescent="0.25">
      <c r="A321" s="19"/>
      <c r="B321" s="22"/>
      <c r="C321" s="19"/>
      <c r="D321" s="88"/>
      <c r="E321" s="27"/>
      <c r="F321" s="5"/>
      <c r="G321" s="5"/>
    </row>
    <row r="322" spans="1:7" s="6" customFormat="1" x14ac:dyDescent="0.25">
      <c r="A322" s="19"/>
      <c r="B322" s="22"/>
      <c r="C322" s="19"/>
      <c r="D322" s="88"/>
      <c r="E322" s="27"/>
      <c r="F322" s="5"/>
      <c r="G322" s="5"/>
    </row>
    <row r="323" spans="1:7" s="6" customFormat="1" x14ac:dyDescent="0.25">
      <c r="A323" s="19"/>
      <c r="B323" s="22"/>
      <c r="C323" s="19"/>
      <c r="D323" s="88"/>
      <c r="E323" s="27"/>
      <c r="F323" s="5"/>
      <c r="G323" s="5"/>
    </row>
    <row r="324" spans="1:7" s="6" customFormat="1" x14ac:dyDescent="0.25">
      <c r="A324" s="19"/>
      <c r="B324" s="22"/>
      <c r="C324" s="19"/>
      <c r="D324" s="88"/>
      <c r="E324" s="27"/>
      <c r="F324" s="5"/>
      <c r="G324" s="5"/>
    </row>
    <row r="325" spans="1:7" s="6" customFormat="1" x14ac:dyDescent="0.25">
      <c r="A325" s="19"/>
      <c r="B325" s="22"/>
      <c r="C325" s="19"/>
      <c r="D325" s="88"/>
      <c r="E325" s="27"/>
      <c r="F325" s="5"/>
      <c r="G325" s="5"/>
    </row>
    <row r="326" spans="1:7" s="6" customFormat="1" x14ac:dyDescent="0.25">
      <c r="A326" s="19"/>
      <c r="B326" s="22"/>
      <c r="C326" s="19"/>
      <c r="D326" s="88"/>
      <c r="E326" s="27"/>
      <c r="F326" s="5"/>
      <c r="G326" s="5"/>
    </row>
    <row r="327" spans="1:7" s="6" customFormat="1" x14ac:dyDescent="0.25">
      <c r="A327" s="19"/>
      <c r="B327" s="22"/>
      <c r="C327" s="19"/>
      <c r="D327" s="88"/>
      <c r="E327" s="27"/>
      <c r="F327" s="5"/>
      <c r="G327" s="5"/>
    </row>
    <row r="328" spans="1:7" s="6" customFormat="1" x14ac:dyDescent="0.25">
      <c r="A328" s="19"/>
      <c r="B328" s="22"/>
      <c r="C328" s="19"/>
      <c r="D328" s="88"/>
      <c r="E328" s="27"/>
      <c r="F328" s="5"/>
      <c r="G328" s="5"/>
    </row>
    <row r="329" spans="1:7" s="6" customFormat="1" x14ac:dyDescent="0.25">
      <c r="A329" s="19"/>
      <c r="B329" s="22"/>
      <c r="C329" s="19"/>
      <c r="D329" s="88"/>
      <c r="E329" s="27"/>
      <c r="F329" s="5"/>
      <c r="G329" s="5"/>
    </row>
    <row r="330" spans="1:7" s="6" customFormat="1" x14ac:dyDescent="0.25">
      <c r="A330" s="19"/>
      <c r="B330" s="22"/>
      <c r="C330" s="19"/>
      <c r="D330" s="88"/>
      <c r="E330" s="27"/>
      <c r="F330" s="5"/>
      <c r="G330" s="5"/>
    </row>
    <row r="331" spans="1:7" s="6" customFormat="1" x14ac:dyDescent="0.25">
      <c r="A331" s="19"/>
      <c r="B331" s="22"/>
      <c r="C331" s="19"/>
      <c r="D331" s="88"/>
      <c r="E331" s="27"/>
      <c r="F331" s="5"/>
      <c r="G331" s="5"/>
    </row>
    <row r="332" spans="1:7" s="6" customFormat="1" x14ac:dyDescent="0.25">
      <c r="A332" s="19"/>
      <c r="B332" s="22"/>
      <c r="C332" s="19"/>
      <c r="D332" s="88"/>
      <c r="E332" s="27"/>
      <c r="F332" s="5"/>
      <c r="G332" s="5"/>
    </row>
    <row r="333" spans="1:7" s="6" customFormat="1" x14ac:dyDescent="0.25">
      <c r="A333" s="19"/>
      <c r="B333" s="22"/>
      <c r="C333" s="19"/>
      <c r="D333" s="88"/>
      <c r="E333" s="27"/>
      <c r="F333" s="5"/>
      <c r="G333" s="5"/>
    </row>
    <row r="334" spans="1:7" s="6" customFormat="1" x14ac:dyDescent="0.25">
      <c r="A334" s="19"/>
      <c r="B334" s="22"/>
      <c r="C334" s="19"/>
      <c r="D334" s="88"/>
      <c r="E334" s="27"/>
      <c r="F334" s="5"/>
      <c r="G334" s="5"/>
    </row>
    <row r="335" spans="1:7" s="6" customFormat="1" x14ac:dyDescent="0.25">
      <c r="A335" s="19"/>
      <c r="B335" s="22"/>
      <c r="C335" s="19"/>
      <c r="D335" s="88"/>
      <c r="E335" s="27"/>
      <c r="F335" s="5"/>
      <c r="G335" s="5"/>
    </row>
    <row r="336" spans="1:7" s="6" customFormat="1" x14ac:dyDescent="0.25">
      <c r="A336" s="19"/>
      <c r="B336" s="22"/>
      <c r="C336" s="19"/>
      <c r="D336" s="88"/>
      <c r="E336" s="27"/>
      <c r="F336" s="5"/>
      <c r="G336" s="5"/>
    </row>
    <row r="337" spans="1:7" s="6" customFormat="1" x14ac:dyDescent="0.25">
      <c r="A337" s="19"/>
      <c r="B337" s="22"/>
      <c r="C337" s="19"/>
      <c r="D337" s="88"/>
      <c r="E337" s="27"/>
      <c r="F337" s="5"/>
      <c r="G337" s="5"/>
    </row>
    <row r="338" spans="1:7" s="6" customFormat="1" x14ac:dyDescent="0.25">
      <c r="A338" s="19"/>
      <c r="B338" s="22"/>
      <c r="C338" s="19"/>
      <c r="D338" s="88"/>
      <c r="E338" s="27"/>
      <c r="F338" s="5"/>
      <c r="G338" s="5"/>
    </row>
    <row r="339" spans="1:7" s="6" customFormat="1" x14ac:dyDescent="0.25">
      <c r="A339" s="19"/>
      <c r="B339" s="22"/>
      <c r="C339" s="19"/>
      <c r="D339" s="88"/>
      <c r="E339" s="27"/>
      <c r="F339" s="5"/>
      <c r="G339" s="5"/>
    </row>
    <row r="340" spans="1:7" s="6" customFormat="1" x14ac:dyDescent="0.25">
      <c r="A340" s="19"/>
      <c r="B340" s="22"/>
      <c r="C340" s="19"/>
      <c r="D340" s="88"/>
      <c r="E340" s="27"/>
      <c r="F340" s="5"/>
      <c r="G340" s="5"/>
    </row>
    <row r="341" spans="1:7" s="6" customFormat="1" x14ac:dyDescent="0.25">
      <c r="A341" s="19"/>
      <c r="B341" s="22"/>
      <c r="C341" s="19"/>
      <c r="D341" s="29"/>
      <c r="E341" s="28"/>
      <c r="F341" s="5"/>
      <c r="G341" s="5"/>
    </row>
    <row r="342" spans="1:7" s="6" customFormat="1" x14ac:dyDescent="0.25">
      <c r="A342" s="19"/>
      <c r="B342" s="22"/>
      <c r="C342" s="19"/>
      <c r="D342" s="29"/>
      <c r="E342" s="28"/>
      <c r="F342" s="5"/>
      <c r="G342" s="5"/>
    </row>
    <row r="343" spans="1:7" s="6" customFormat="1" x14ac:dyDescent="0.25">
      <c r="A343" s="19"/>
      <c r="B343" s="22"/>
      <c r="C343" s="19"/>
      <c r="D343" s="88"/>
      <c r="E343" s="27"/>
      <c r="F343" s="5"/>
      <c r="G343" s="5"/>
    </row>
    <row r="344" spans="1:7" s="6" customFormat="1" x14ac:dyDescent="0.25">
      <c r="A344" s="19"/>
      <c r="B344" s="22"/>
      <c r="C344" s="19"/>
      <c r="D344" s="88"/>
      <c r="E344" s="27"/>
      <c r="F344" s="5"/>
      <c r="G344" s="5"/>
    </row>
    <row r="345" spans="1:7" s="6" customFormat="1" x14ac:dyDescent="0.25">
      <c r="A345" s="19"/>
      <c r="B345" s="22"/>
      <c r="C345" s="19"/>
      <c r="D345" s="88"/>
      <c r="E345" s="27"/>
      <c r="F345" s="5"/>
      <c r="G345" s="5"/>
    </row>
    <row r="346" spans="1:7" s="6" customFormat="1" x14ac:dyDescent="0.25">
      <c r="A346" s="19"/>
      <c r="B346" s="22"/>
      <c r="C346" s="19"/>
      <c r="D346" s="88"/>
      <c r="E346" s="27"/>
      <c r="F346" s="5"/>
      <c r="G346" s="5"/>
    </row>
    <row r="347" spans="1:7" s="6" customFormat="1" x14ac:dyDescent="0.25">
      <c r="A347" s="19"/>
      <c r="B347" s="22"/>
      <c r="C347" s="19"/>
      <c r="D347" s="88"/>
      <c r="E347" s="27"/>
      <c r="F347" s="5"/>
      <c r="G347" s="5"/>
    </row>
    <row r="348" spans="1:7" s="6" customFormat="1" x14ac:dyDescent="0.25">
      <c r="A348" s="19"/>
      <c r="B348" s="22"/>
      <c r="C348" s="19"/>
      <c r="D348" s="88"/>
      <c r="E348" s="27"/>
      <c r="F348" s="5"/>
      <c r="G348" s="5"/>
    </row>
    <row r="349" spans="1:7" s="6" customFormat="1" x14ac:dyDescent="0.25">
      <c r="A349" s="19"/>
      <c r="B349" s="22"/>
      <c r="C349" s="19"/>
      <c r="D349" s="29"/>
      <c r="E349" s="28"/>
      <c r="F349" s="5"/>
      <c r="G349" s="5"/>
    </row>
    <row r="350" spans="1:7" s="6" customFormat="1" x14ac:dyDescent="0.25">
      <c r="A350" s="19"/>
      <c r="B350" s="22"/>
      <c r="C350" s="19"/>
      <c r="D350" s="88"/>
      <c r="E350" s="27"/>
      <c r="F350" s="5"/>
      <c r="G350" s="5"/>
    </row>
    <row r="351" spans="1:7" s="6" customFormat="1" x14ac:dyDescent="0.25">
      <c r="A351" s="19"/>
      <c r="B351" s="22"/>
      <c r="C351" s="19"/>
      <c r="D351" s="88"/>
      <c r="E351" s="27"/>
      <c r="F351" s="5"/>
      <c r="G351" s="5"/>
    </row>
    <row r="352" spans="1:7" s="6" customFormat="1" x14ac:dyDescent="0.25">
      <c r="A352" s="19"/>
      <c r="B352" s="22"/>
      <c r="C352" s="19"/>
      <c r="D352" s="88"/>
      <c r="E352" s="27"/>
      <c r="F352" s="5"/>
      <c r="G352" s="5"/>
    </row>
    <row r="353" spans="1:7" s="6" customFormat="1" x14ac:dyDescent="0.25">
      <c r="A353" s="19"/>
      <c r="B353" s="22"/>
      <c r="C353" s="19"/>
      <c r="D353" s="88"/>
      <c r="E353" s="27"/>
      <c r="F353" s="5"/>
      <c r="G353" s="5"/>
    </row>
    <row r="354" spans="1:7" s="6" customFormat="1" x14ac:dyDescent="0.25">
      <c r="A354" s="19"/>
      <c r="B354" s="22"/>
      <c r="C354" s="19"/>
      <c r="D354" s="88"/>
      <c r="E354" s="27"/>
      <c r="F354" s="5"/>
      <c r="G354" s="5"/>
    </row>
    <row r="355" spans="1:7" s="6" customFormat="1" x14ac:dyDescent="0.25">
      <c r="A355" s="19"/>
      <c r="B355" s="22"/>
      <c r="C355" s="19"/>
      <c r="D355" s="88"/>
      <c r="E355" s="27"/>
      <c r="F355" s="5"/>
      <c r="G355" s="5"/>
    </row>
    <row r="356" spans="1:7" s="6" customFormat="1" x14ac:dyDescent="0.25">
      <c r="A356" s="19"/>
      <c r="B356" s="22"/>
      <c r="C356" s="19"/>
      <c r="D356" s="88"/>
      <c r="E356" s="27"/>
      <c r="F356" s="5"/>
      <c r="G356" s="5"/>
    </row>
    <row r="357" spans="1:7" s="6" customFormat="1" x14ac:dyDescent="0.25">
      <c r="A357" s="19"/>
      <c r="B357" s="22"/>
      <c r="C357" s="19"/>
      <c r="D357" s="88"/>
      <c r="E357" s="27"/>
      <c r="F357" s="5"/>
      <c r="G357" s="5"/>
    </row>
    <row r="358" spans="1:7" s="6" customFormat="1" x14ac:dyDescent="0.25">
      <c r="A358" s="19"/>
      <c r="B358" s="22"/>
      <c r="C358" s="19"/>
      <c r="D358" s="88"/>
      <c r="E358" s="27"/>
      <c r="F358" s="5"/>
      <c r="G358" s="5"/>
    </row>
    <row r="359" spans="1:7" s="6" customFormat="1" x14ac:dyDescent="0.25">
      <c r="A359" s="19"/>
      <c r="B359" s="22"/>
      <c r="C359" s="19"/>
      <c r="D359" s="88"/>
      <c r="E359" s="27"/>
      <c r="F359" s="5"/>
      <c r="G359" s="5"/>
    </row>
    <row r="360" spans="1:7" s="6" customFormat="1" x14ac:dyDescent="0.25">
      <c r="A360" s="19"/>
      <c r="B360" s="22"/>
      <c r="C360" s="19"/>
      <c r="D360" s="29"/>
      <c r="E360" s="28"/>
      <c r="F360" s="5"/>
      <c r="G360" s="5"/>
    </row>
    <row r="361" spans="1:7" s="6" customFormat="1" x14ac:dyDescent="0.25">
      <c r="A361" s="19"/>
      <c r="B361" s="22"/>
      <c r="C361" s="19"/>
      <c r="D361" s="88"/>
      <c r="E361" s="27"/>
      <c r="F361" s="5"/>
      <c r="G361" s="5"/>
    </row>
    <row r="362" spans="1:7" s="6" customFormat="1" x14ac:dyDescent="0.25">
      <c r="A362" s="19"/>
      <c r="B362" s="22"/>
      <c r="C362" s="19"/>
      <c r="D362" s="88"/>
      <c r="E362" s="27"/>
      <c r="F362" s="5"/>
      <c r="G362" s="5"/>
    </row>
    <row r="363" spans="1:7" s="6" customFormat="1" x14ac:dyDescent="0.25">
      <c r="A363" s="19"/>
      <c r="B363" s="22"/>
      <c r="C363" s="19"/>
      <c r="D363" s="88"/>
      <c r="E363" s="27"/>
      <c r="F363" s="5"/>
      <c r="G363" s="5"/>
    </row>
    <row r="364" spans="1:7" s="6" customFormat="1" x14ac:dyDescent="0.25">
      <c r="A364" s="19"/>
      <c r="B364" s="22"/>
      <c r="C364" s="19"/>
      <c r="D364" s="88"/>
      <c r="E364" s="27"/>
      <c r="F364" s="5"/>
      <c r="G364" s="5"/>
    </row>
    <row r="365" spans="1:7" s="6" customFormat="1" x14ac:dyDescent="0.25">
      <c r="A365" s="19"/>
      <c r="B365" s="22"/>
      <c r="C365" s="19"/>
      <c r="D365" s="88"/>
      <c r="E365" s="27"/>
      <c r="F365" s="5"/>
      <c r="G365" s="5"/>
    </row>
    <row r="366" spans="1:7" s="6" customFormat="1" x14ac:dyDescent="0.25">
      <c r="A366" s="19"/>
      <c r="B366" s="22"/>
      <c r="C366" s="19"/>
      <c r="D366" s="88"/>
      <c r="E366" s="27"/>
      <c r="F366" s="5"/>
      <c r="G366" s="5"/>
    </row>
    <row r="367" spans="1:7" s="6" customFormat="1" x14ac:dyDescent="0.25">
      <c r="A367" s="19"/>
      <c r="B367" s="22"/>
      <c r="C367" s="19"/>
      <c r="D367" s="88"/>
      <c r="E367" s="27"/>
      <c r="F367" s="5"/>
      <c r="G367" s="5"/>
    </row>
    <row r="368" spans="1:7" s="6" customFormat="1" x14ac:dyDescent="0.25">
      <c r="A368" s="19"/>
      <c r="B368" s="22"/>
      <c r="C368" s="19"/>
      <c r="D368" s="88"/>
      <c r="E368" s="27"/>
      <c r="F368" s="5"/>
      <c r="G368" s="5"/>
    </row>
    <row r="369" spans="1:7" s="6" customFormat="1" x14ac:dyDescent="0.25">
      <c r="A369" s="19"/>
      <c r="B369" s="22"/>
      <c r="C369" s="19"/>
      <c r="D369" s="88"/>
      <c r="E369" s="27"/>
      <c r="F369" s="5"/>
      <c r="G369" s="5"/>
    </row>
    <row r="370" spans="1:7" s="6" customFormat="1" x14ac:dyDescent="0.25">
      <c r="A370" s="19"/>
      <c r="B370" s="22"/>
      <c r="C370" s="19"/>
      <c r="D370" s="88"/>
      <c r="E370" s="27"/>
      <c r="F370" s="5"/>
      <c r="G370" s="5"/>
    </row>
    <row r="371" spans="1:7" s="6" customFormat="1" x14ac:dyDescent="0.25">
      <c r="A371" s="19"/>
      <c r="B371" s="22"/>
      <c r="C371" s="19"/>
      <c r="D371" s="88"/>
      <c r="E371" s="27"/>
      <c r="F371" s="5"/>
      <c r="G371" s="5"/>
    </row>
    <row r="372" spans="1:7" s="6" customFormat="1" x14ac:dyDescent="0.25">
      <c r="A372" s="19"/>
      <c r="B372" s="22"/>
      <c r="C372" s="19"/>
      <c r="D372" s="88"/>
      <c r="E372" s="27"/>
      <c r="F372" s="5"/>
      <c r="G372" s="5"/>
    </row>
    <row r="373" spans="1:7" s="6" customFormat="1" x14ac:dyDescent="0.25">
      <c r="A373" s="19"/>
      <c r="B373" s="22"/>
      <c r="C373" s="19"/>
      <c r="D373" s="88"/>
      <c r="E373" s="27"/>
      <c r="F373" s="5"/>
      <c r="G373" s="5"/>
    </row>
    <row r="374" spans="1:7" s="6" customFormat="1" x14ac:dyDescent="0.25">
      <c r="A374" s="19"/>
      <c r="B374" s="22"/>
      <c r="C374" s="19"/>
      <c r="D374" s="88"/>
      <c r="E374" s="27"/>
      <c r="F374" s="5"/>
      <c r="G374" s="5"/>
    </row>
    <row r="375" spans="1:7" s="6" customFormat="1" x14ac:dyDescent="0.25">
      <c r="A375" s="19"/>
      <c r="B375" s="22"/>
      <c r="C375" s="19"/>
      <c r="D375" s="88"/>
      <c r="E375" s="27"/>
      <c r="F375" s="5"/>
      <c r="G375" s="5"/>
    </row>
    <row r="376" spans="1:7" s="6" customFormat="1" x14ac:dyDescent="0.25">
      <c r="A376" s="19"/>
      <c r="B376" s="22"/>
      <c r="C376" s="19"/>
      <c r="D376" s="88"/>
      <c r="E376" s="27"/>
      <c r="F376" s="5"/>
      <c r="G376" s="5"/>
    </row>
    <row r="377" spans="1:7" s="6" customFormat="1" x14ac:dyDescent="0.25">
      <c r="A377" s="19"/>
      <c r="B377" s="22"/>
      <c r="C377" s="19"/>
      <c r="D377" s="88"/>
      <c r="E377" s="27"/>
      <c r="F377" s="5"/>
      <c r="G377" s="5"/>
    </row>
    <row r="378" spans="1:7" s="6" customFormat="1" x14ac:dyDescent="0.25">
      <c r="A378" s="19"/>
      <c r="B378" s="22"/>
      <c r="C378" s="19"/>
      <c r="D378" s="88"/>
      <c r="E378" s="27"/>
      <c r="F378" s="5"/>
      <c r="G378" s="5"/>
    </row>
    <row r="379" spans="1:7" s="6" customFormat="1" x14ac:dyDescent="0.25">
      <c r="A379" s="19"/>
      <c r="B379" s="22"/>
      <c r="C379" s="19"/>
      <c r="D379" s="88"/>
      <c r="E379" s="27"/>
      <c r="F379" s="5"/>
      <c r="G379" s="5"/>
    </row>
    <row r="380" spans="1:7" s="6" customFormat="1" x14ac:dyDescent="0.25">
      <c r="A380" s="19"/>
      <c r="B380" s="22"/>
      <c r="C380" s="19"/>
      <c r="D380" s="88"/>
      <c r="E380" s="27"/>
      <c r="F380" s="5"/>
      <c r="G380" s="5"/>
    </row>
    <row r="381" spans="1:7" s="6" customFormat="1" x14ac:dyDescent="0.25">
      <c r="A381" s="19"/>
      <c r="B381" s="22"/>
      <c r="C381" s="19"/>
      <c r="D381" s="88"/>
      <c r="E381" s="27"/>
      <c r="F381" s="5"/>
      <c r="G381" s="5"/>
    </row>
    <row r="382" spans="1:7" s="6" customFormat="1" x14ac:dyDescent="0.25">
      <c r="A382" s="19"/>
      <c r="B382" s="22"/>
      <c r="C382" s="19"/>
      <c r="D382" s="88"/>
      <c r="E382" s="27"/>
      <c r="F382" s="5"/>
      <c r="G382" s="5"/>
    </row>
    <row r="383" spans="1:7" s="6" customFormat="1" x14ac:dyDescent="0.25">
      <c r="A383" s="19"/>
      <c r="B383" s="22"/>
      <c r="C383" s="19"/>
      <c r="D383" s="88"/>
      <c r="E383" s="27"/>
      <c r="F383" s="5"/>
      <c r="G383" s="5"/>
    </row>
    <row r="384" spans="1:7" s="6" customFormat="1" x14ac:dyDescent="0.25">
      <c r="A384" s="19"/>
      <c r="B384" s="22"/>
      <c r="C384" s="19"/>
      <c r="D384" s="88"/>
      <c r="E384" s="27"/>
      <c r="F384" s="5"/>
      <c r="G384" s="5"/>
    </row>
    <row r="385" spans="1:7" s="6" customFormat="1" x14ac:dyDescent="0.25">
      <c r="A385" s="19"/>
      <c r="B385" s="22"/>
      <c r="C385" s="19"/>
      <c r="D385" s="88"/>
      <c r="E385" s="27"/>
      <c r="F385" s="5"/>
      <c r="G385" s="5"/>
    </row>
    <row r="386" spans="1:7" s="6" customFormat="1" x14ac:dyDescent="0.25">
      <c r="A386" s="19"/>
      <c r="B386" s="22"/>
      <c r="C386" s="19"/>
      <c r="D386" s="88"/>
      <c r="E386" s="27"/>
      <c r="F386" s="5"/>
      <c r="G386" s="5"/>
    </row>
    <row r="387" spans="1:7" s="6" customFormat="1" x14ac:dyDescent="0.25">
      <c r="A387" s="19"/>
      <c r="B387" s="22"/>
      <c r="C387" s="19"/>
      <c r="D387" s="88"/>
      <c r="E387" s="27"/>
      <c r="F387" s="5"/>
      <c r="G387" s="5"/>
    </row>
    <row r="388" spans="1:7" s="6" customFormat="1" x14ac:dyDescent="0.25">
      <c r="A388" s="19"/>
      <c r="B388" s="22"/>
      <c r="C388" s="19"/>
      <c r="D388" s="29"/>
      <c r="E388" s="28"/>
      <c r="F388" s="5"/>
      <c r="G388" s="5"/>
    </row>
    <row r="389" spans="1:7" s="6" customFormat="1" x14ac:dyDescent="0.25">
      <c r="A389" s="19"/>
      <c r="B389" s="22"/>
      <c r="C389" s="19"/>
      <c r="D389" s="88"/>
      <c r="E389" s="27"/>
      <c r="F389" s="5"/>
      <c r="G389" s="5"/>
    </row>
    <row r="390" spans="1:7" s="6" customFormat="1" x14ac:dyDescent="0.25">
      <c r="A390" s="19"/>
      <c r="B390" s="22"/>
      <c r="C390" s="19"/>
      <c r="D390" s="88"/>
      <c r="E390" s="27"/>
      <c r="F390" s="5"/>
      <c r="G390" s="5"/>
    </row>
    <row r="391" spans="1:7" s="6" customFormat="1" x14ac:dyDescent="0.25">
      <c r="A391" s="19"/>
      <c r="B391" s="22"/>
      <c r="C391" s="19"/>
      <c r="D391" s="88"/>
      <c r="E391" s="27"/>
      <c r="F391" s="5"/>
      <c r="G391" s="5"/>
    </row>
    <row r="392" spans="1:7" s="6" customFormat="1" x14ac:dyDescent="0.25">
      <c r="A392" s="19"/>
      <c r="B392" s="22"/>
      <c r="C392" s="19"/>
      <c r="D392" s="88"/>
      <c r="E392" s="27"/>
      <c r="F392" s="5"/>
      <c r="G392" s="5"/>
    </row>
    <row r="393" spans="1:7" s="6" customFormat="1" x14ac:dyDescent="0.25">
      <c r="A393" s="19"/>
      <c r="B393" s="22"/>
      <c r="C393" s="19"/>
      <c r="D393" s="88"/>
      <c r="E393" s="27"/>
      <c r="F393" s="5"/>
      <c r="G393" s="5"/>
    </row>
    <row r="394" spans="1:7" s="6" customFormat="1" x14ac:dyDescent="0.25">
      <c r="A394" s="19"/>
      <c r="B394" s="22"/>
      <c r="C394" s="19"/>
      <c r="D394" s="88"/>
      <c r="E394" s="27"/>
      <c r="F394" s="5"/>
      <c r="G394" s="5"/>
    </row>
    <row r="395" spans="1:7" s="6" customFormat="1" x14ac:dyDescent="0.25">
      <c r="A395" s="19"/>
      <c r="B395" s="22"/>
      <c r="C395" s="19"/>
      <c r="D395" s="88"/>
      <c r="E395" s="27"/>
      <c r="F395" s="5"/>
      <c r="G395" s="5"/>
    </row>
    <row r="396" spans="1:7" s="6" customFormat="1" x14ac:dyDescent="0.25">
      <c r="A396" s="19"/>
      <c r="B396" s="22"/>
      <c r="C396" s="19"/>
      <c r="D396" s="88"/>
      <c r="E396" s="27"/>
      <c r="F396" s="5"/>
      <c r="G396" s="5"/>
    </row>
    <row r="397" spans="1:7" s="6" customFormat="1" x14ac:dyDescent="0.25">
      <c r="A397" s="19"/>
      <c r="B397" s="22"/>
      <c r="C397" s="19"/>
      <c r="D397" s="29"/>
      <c r="E397" s="28"/>
      <c r="F397" s="5"/>
      <c r="G397" s="5"/>
    </row>
    <row r="398" spans="1:7" s="6" customFormat="1" x14ac:dyDescent="0.25">
      <c r="A398" s="19"/>
      <c r="B398" s="22"/>
      <c r="C398" s="19"/>
      <c r="D398" s="88"/>
      <c r="E398" s="27"/>
      <c r="F398" s="5"/>
      <c r="G398" s="5"/>
    </row>
    <row r="399" spans="1:7" s="6" customFormat="1" x14ac:dyDescent="0.25">
      <c r="A399" s="19"/>
      <c r="B399" s="22"/>
      <c r="C399" s="19"/>
      <c r="D399" s="88"/>
      <c r="E399" s="27"/>
      <c r="F399" s="5"/>
      <c r="G399" s="5"/>
    </row>
    <row r="400" spans="1:7" s="6" customFormat="1" x14ac:dyDescent="0.25">
      <c r="A400" s="19"/>
      <c r="B400" s="22"/>
      <c r="C400" s="19"/>
      <c r="D400" s="29"/>
      <c r="E400" s="28"/>
      <c r="F400" s="5"/>
      <c r="G400" s="5"/>
    </row>
    <row r="401" spans="1:7" s="6" customFormat="1" x14ac:dyDescent="0.25">
      <c r="A401" s="19"/>
      <c r="B401" s="22"/>
      <c r="C401" s="19"/>
      <c r="D401" s="88"/>
      <c r="E401" s="27"/>
      <c r="F401" s="5"/>
      <c r="G401" s="5"/>
    </row>
    <row r="402" spans="1:7" s="6" customFormat="1" x14ac:dyDescent="0.25">
      <c r="A402" s="19"/>
      <c r="B402" s="22"/>
      <c r="C402" s="19"/>
      <c r="D402" s="88"/>
      <c r="E402" s="27"/>
      <c r="F402" s="5"/>
      <c r="G402" s="5"/>
    </row>
    <row r="403" spans="1:7" s="6" customFormat="1" x14ac:dyDescent="0.25">
      <c r="A403" s="19"/>
      <c r="B403" s="22"/>
      <c r="C403" s="19"/>
      <c r="D403" s="88"/>
      <c r="E403" s="27"/>
      <c r="F403" s="5"/>
      <c r="G403" s="5"/>
    </row>
    <row r="404" spans="1:7" s="6" customFormat="1" x14ac:dyDescent="0.25">
      <c r="A404" s="19"/>
      <c r="B404" s="22"/>
      <c r="C404" s="19"/>
      <c r="D404" s="88"/>
      <c r="E404" s="27"/>
      <c r="F404" s="5"/>
      <c r="G404" s="5"/>
    </row>
    <row r="405" spans="1:7" s="6" customFormat="1" x14ac:dyDescent="0.25">
      <c r="A405" s="19"/>
      <c r="B405" s="22"/>
      <c r="C405" s="19"/>
      <c r="D405" s="88"/>
      <c r="E405" s="27"/>
      <c r="F405" s="5"/>
      <c r="G405" s="5"/>
    </row>
    <row r="406" spans="1:7" s="6" customFormat="1" x14ac:dyDescent="0.25">
      <c r="A406" s="19"/>
      <c r="B406" s="22"/>
      <c r="C406" s="19"/>
      <c r="D406" s="88"/>
      <c r="E406" s="27"/>
      <c r="F406" s="5"/>
      <c r="G406" s="5"/>
    </row>
    <row r="407" spans="1:7" s="6" customFormat="1" x14ac:dyDescent="0.25">
      <c r="A407" s="19"/>
      <c r="B407" s="22"/>
      <c r="C407" s="19"/>
      <c r="D407" s="88"/>
      <c r="E407" s="27"/>
      <c r="F407" s="5"/>
      <c r="G407" s="5"/>
    </row>
    <row r="408" spans="1:7" s="6" customFormat="1" x14ac:dyDescent="0.25">
      <c r="A408" s="19"/>
      <c r="B408" s="22"/>
      <c r="C408" s="19"/>
      <c r="D408" s="88"/>
      <c r="E408" s="27"/>
      <c r="F408" s="5"/>
      <c r="G408" s="5"/>
    </row>
    <row r="409" spans="1:7" s="6" customFormat="1" x14ac:dyDescent="0.25">
      <c r="A409" s="19"/>
      <c r="B409" s="22"/>
      <c r="C409" s="19"/>
      <c r="D409" s="88"/>
      <c r="E409" s="27"/>
      <c r="F409" s="5"/>
      <c r="G409" s="5"/>
    </row>
    <row r="410" spans="1:7" s="6" customFormat="1" x14ac:dyDescent="0.25">
      <c r="A410" s="19"/>
      <c r="B410" s="22"/>
      <c r="C410" s="19"/>
      <c r="D410" s="29"/>
      <c r="E410" s="28"/>
      <c r="F410" s="5"/>
      <c r="G410" s="5"/>
    </row>
    <row r="411" spans="1:7" s="6" customFormat="1" x14ac:dyDescent="0.25">
      <c r="A411" s="19"/>
      <c r="B411" s="22"/>
      <c r="C411" s="19"/>
      <c r="D411" s="88"/>
      <c r="E411" s="27"/>
      <c r="F411" s="5"/>
      <c r="G411" s="5"/>
    </row>
    <row r="412" spans="1:7" s="6" customFormat="1" x14ac:dyDescent="0.25">
      <c r="A412" s="19"/>
      <c r="B412" s="22"/>
      <c r="C412" s="19"/>
      <c r="D412" s="88"/>
      <c r="E412" s="27"/>
      <c r="F412" s="5"/>
      <c r="G412" s="5"/>
    </row>
    <row r="413" spans="1:7" s="6" customFormat="1" x14ac:dyDescent="0.25">
      <c r="A413" s="19"/>
      <c r="B413" s="22"/>
      <c r="C413" s="19"/>
      <c r="D413" s="88"/>
      <c r="E413" s="27"/>
      <c r="F413" s="5"/>
      <c r="G413" s="5"/>
    </row>
    <row r="414" spans="1:7" s="6" customFormat="1" x14ac:dyDescent="0.25">
      <c r="A414" s="19"/>
      <c r="B414" s="22"/>
      <c r="C414" s="19"/>
      <c r="D414" s="88"/>
      <c r="E414" s="27"/>
      <c r="F414" s="5"/>
      <c r="G414" s="5"/>
    </row>
    <row r="415" spans="1:7" s="6" customFormat="1" x14ac:dyDescent="0.25">
      <c r="A415" s="19"/>
      <c r="B415" s="22"/>
      <c r="C415" s="19"/>
      <c r="D415" s="88"/>
      <c r="E415" s="27"/>
      <c r="F415" s="5"/>
      <c r="G415" s="5"/>
    </row>
    <row r="416" spans="1:7" s="6" customFormat="1" x14ac:dyDescent="0.25">
      <c r="A416" s="19"/>
      <c r="B416" s="22"/>
      <c r="C416" s="19"/>
      <c r="D416" s="88"/>
      <c r="E416" s="27"/>
      <c r="F416" s="5"/>
      <c r="G416" s="5"/>
    </row>
    <row r="417" spans="1:7" s="6" customFormat="1" x14ac:dyDescent="0.25">
      <c r="A417" s="19"/>
      <c r="B417" s="22"/>
      <c r="C417" s="19"/>
      <c r="D417" s="88"/>
      <c r="E417" s="27"/>
      <c r="F417" s="5"/>
      <c r="G417" s="5"/>
    </row>
    <row r="418" spans="1:7" s="6" customFormat="1" x14ac:dyDescent="0.25">
      <c r="A418" s="19"/>
      <c r="B418" s="22"/>
      <c r="C418" s="19"/>
      <c r="D418" s="88"/>
      <c r="E418" s="27"/>
      <c r="F418" s="5"/>
      <c r="G418" s="5"/>
    </row>
    <row r="419" spans="1:7" s="6" customFormat="1" x14ac:dyDescent="0.25">
      <c r="A419" s="19"/>
      <c r="B419" s="22"/>
      <c r="C419" s="19"/>
      <c r="D419" s="88"/>
      <c r="E419" s="27"/>
      <c r="F419" s="5"/>
      <c r="G419" s="5"/>
    </row>
    <row r="420" spans="1:7" s="6" customFormat="1" x14ac:dyDescent="0.25">
      <c r="A420" s="19"/>
      <c r="B420" s="22"/>
      <c r="C420" s="19"/>
      <c r="D420" s="88"/>
      <c r="E420" s="27"/>
      <c r="F420" s="5"/>
      <c r="G420" s="5"/>
    </row>
    <row r="421" spans="1:7" s="6" customFormat="1" x14ac:dyDescent="0.25">
      <c r="A421" s="19"/>
      <c r="B421" s="22"/>
      <c r="C421" s="19"/>
      <c r="D421" s="88"/>
      <c r="E421" s="27"/>
      <c r="F421" s="5"/>
      <c r="G421" s="5"/>
    </row>
    <row r="422" spans="1:7" s="6" customFormat="1" x14ac:dyDescent="0.25">
      <c r="A422" s="19"/>
      <c r="B422" s="22"/>
      <c r="C422" s="19"/>
      <c r="D422" s="88"/>
      <c r="E422" s="27"/>
      <c r="F422" s="5"/>
      <c r="G422" s="5"/>
    </row>
    <row r="423" spans="1:7" s="6" customFormat="1" x14ac:dyDescent="0.25">
      <c r="A423" s="19"/>
      <c r="B423" s="22"/>
      <c r="C423" s="19"/>
      <c r="D423" s="88"/>
      <c r="E423" s="27"/>
      <c r="F423" s="5"/>
      <c r="G423" s="5"/>
    </row>
    <row r="424" spans="1:7" s="6" customFormat="1" x14ac:dyDescent="0.25">
      <c r="A424" s="19"/>
      <c r="B424" s="22"/>
      <c r="C424" s="19"/>
      <c r="D424" s="88"/>
      <c r="E424" s="27"/>
      <c r="F424" s="5"/>
      <c r="G424" s="5"/>
    </row>
    <row r="425" spans="1:7" s="6" customFormat="1" x14ac:dyDescent="0.25">
      <c r="A425" s="19"/>
      <c r="B425" s="22"/>
      <c r="C425" s="19"/>
      <c r="D425" s="29"/>
      <c r="E425" s="28"/>
      <c r="F425" s="5"/>
      <c r="G425" s="5"/>
    </row>
    <row r="426" spans="1:7" s="6" customFormat="1" x14ac:dyDescent="0.25">
      <c r="A426" s="19"/>
      <c r="B426" s="22"/>
      <c r="C426" s="19"/>
      <c r="D426" s="88"/>
      <c r="E426" s="27"/>
      <c r="F426" s="5"/>
      <c r="G426" s="5"/>
    </row>
    <row r="427" spans="1:7" s="6" customFormat="1" x14ac:dyDescent="0.25">
      <c r="A427" s="19"/>
      <c r="B427" s="22"/>
      <c r="C427" s="19"/>
      <c r="D427" s="88"/>
      <c r="E427" s="27"/>
      <c r="F427" s="5"/>
      <c r="G427" s="5"/>
    </row>
    <row r="428" spans="1:7" s="6" customFormat="1" x14ac:dyDescent="0.25">
      <c r="A428" s="19"/>
      <c r="B428" s="22"/>
      <c r="C428" s="19"/>
      <c r="D428" s="88"/>
      <c r="E428" s="27"/>
      <c r="F428" s="5"/>
      <c r="G428" s="5"/>
    </row>
    <row r="429" spans="1:7" s="6" customFormat="1" x14ac:dyDescent="0.25">
      <c r="A429" s="19"/>
      <c r="B429" s="22"/>
      <c r="C429" s="19"/>
      <c r="D429" s="88"/>
      <c r="E429" s="27"/>
      <c r="F429" s="5"/>
      <c r="G429" s="5"/>
    </row>
    <row r="430" spans="1:7" s="6" customFormat="1" x14ac:dyDescent="0.25">
      <c r="A430" s="19"/>
      <c r="B430" s="22"/>
      <c r="C430" s="19"/>
      <c r="D430" s="88"/>
      <c r="E430" s="27"/>
      <c r="F430" s="5"/>
      <c r="G430" s="5"/>
    </row>
    <row r="431" spans="1:7" s="6" customFormat="1" x14ac:dyDescent="0.25">
      <c r="A431" s="19"/>
      <c r="B431" s="22"/>
      <c r="C431" s="19"/>
      <c r="D431" s="88"/>
      <c r="E431" s="27"/>
      <c r="F431" s="5"/>
      <c r="G431" s="5"/>
    </row>
    <row r="432" spans="1:7" s="6" customFormat="1" x14ac:dyDescent="0.25">
      <c r="A432" s="19"/>
      <c r="B432" s="22"/>
      <c r="C432" s="19"/>
      <c r="D432" s="88"/>
      <c r="E432" s="27"/>
      <c r="F432" s="5"/>
      <c r="G432" s="5"/>
    </row>
    <row r="433" spans="1:7" s="6" customFormat="1" x14ac:dyDescent="0.25">
      <c r="A433" s="19"/>
      <c r="B433" s="22"/>
      <c r="C433" s="19"/>
      <c r="D433" s="88"/>
      <c r="E433" s="27"/>
      <c r="F433" s="5"/>
      <c r="G433" s="5"/>
    </row>
    <row r="434" spans="1:7" s="6" customFormat="1" x14ac:dyDescent="0.25">
      <c r="A434" s="19"/>
      <c r="B434" s="22"/>
      <c r="C434" s="19"/>
      <c r="D434" s="88"/>
      <c r="E434" s="27"/>
      <c r="F434" s="5"/>
      <c r="G434" s="5"/>
    </row>
    <row r="435" spans="1:7" s="6" customFormat="1" x14ac:dyDescent="0.25">
      <c r="A435" s="19"/>
      <c r="B435" s="22"/>
      <c r="C435" s="19"/>
      <c r="D435" s="88"/>
      <c r="E435" s="27"/>
      <c r="F435" s="5"/>
      <c r="G435" s="5"/>
    </row>
    <row r="436" spans="1:7" s="6" customFormat="1" x14ac:dyDescent="0.25">
      <c r="A436" s="19"/>
      <c r="B436" s="22"/>
      <c r="C436" s="19"/>
      <c r="D436" s="88"/>
      <c r="E436" s="27"/>
      <c r="F436" s="5"/>
      <c r="G436" s="5"/>
    </row>
    <row r="437" spans="1:7" s="6" customFormat="1" x14ac:dyDescent="0.25">
      <c r="A437" s="19"/>
      <c r="B437" s="22"/>
      <c r="C437" s="19"/>
      <c r="D437" s="88"/>
      <c r="E437" s="27"/>
      <c r="F437" s="5"/>
      <c r="G437" s="5"/>
    </row>
    <row r="438" spans="1:7" s="6" customFormat="1" x14ac:dyDescent="0.25">
      <c r="A438" s="19"/>
      <c r="B438" s="22"/>
      <c r="C438" s="19"/>
      <c r="D438" s="88"/>
      <c r="E438" s="27"/>
      <c r="F438" s="5"/>
      <c r="G438" s="5"/>
    </row>
    <row r="439" spans="1:7" s="6" customFormat="1" x14ac:dyDescent="0.25">
      <c r="A439" s="19"/>
      <c r="B439" s="22"/>
      <c r="C439" s="19"/>
      <c r="D439" s="29"/>
      <c r="E439" s="28"/>
      <c r="F439" s="5"/>
      <c r="G439" s="5"/>
    </row>
    <row r="440" spans="1:7" s="6" customFormat="1" x14ac:dyDescent="0.25">
      <c r="A440" s="19"/>
      <c r="B440" s="22"/>
      <c r="C440" s="19"/>
      <c r="D440" s="88"/>
      <c r="E440" s="27"/>
      <c r="F440" s="5"/>
      <c r="G440" s="5"/>
    </row>
    <row r="441" spans="1:7" s="6" customFormat="1" x14ac:dyDescent="0.25">
      <c r="A441" s="19"/>
      <c r="B441" s="22"/>
      <c r="C441" s="19"/>
      <c r="D441" s="88"/>
      <c r="E441" s="27"/>
      <c r="F441" s="5"/>
      <c r="G441" s="5"/>
    </row>
    <row r="442" spans="1:7" s="6" customFormat="1" x14ac:dyDescent="0.25">
      <c r="A442" s="19"/>
      <c r="B442" s="22"/>
      <c r="C442" s="19"/>
      <c r="D442" s="29"/>
      <c r="E442" s="28"/>
      <c r="F442" s="5"/>
      <c r="G442" s="5"/>
    </row>
    <row r="443" spans="1:7" s="6" customFormat="1" x14ac:dyDescent="0.25">
      <c r="A443" s="19"/>
      <c r="B443" s="22"/>
      <c r="C443" s="19"/>
      <c r="D443" s="88"/>
      <c r="E443" s="27"/>
      <c r="F443" s="5"/>
      <c r="G443" s="5"/>
    </row>
    <row r="444" spans="1:7" s="6" customFormat="1" x14ac:dyDescent="0.25">
      <c r="A444" s="19"/>
      <c r="B444" s="22"/>
      <c r="C444" s="19"/>
      <c r="D444" s="88"/>
      <c r="E444" s="27"/>
      <c r="F444" s="5"/>
      <c r="G444" s="5"/>
    </row>
    <row r="445" spans="1:7" s="6" customFormat="1" x14ac:dyDescent="0.25">
      <c r="A445" s="19"/>
      <c r="B445" s="22"/>
      <c r="C445" s="19"/>
      <c r="D445" s="88"/>
      <c r="E445" s="27"/>
      <c r="F445" s="5"/>
      <c r="G445" s="5"/>
    </row>
    <row r="446" spans="1:7" s="6" customFormat="1" x14ac:dyDescent="0.25">
      <c r="A446" s="19"/>
      <c r="B446" s="22"/>
      <c r="C446" s="19"/>
      <c r="D446" s="88"/>
      <c r="E446" s="27"/>
      <c r="F446" s="5"/>
      <c r="G446" s="5"/>
    </row>
    <row r="447" spans="1:7" s="6" customFormat="1" x14ac:dyDescent="0.25">
      <c r="A447" s="19"/>
      <c r="B447" s="22"/>
      <c r="C447" s="19"/>
      <c r="D447" s="88"/>
      <c r="E447" s="27"/>
      <c r="F447" s="5"/>
      <c r="G447" s="5"/>
    </row>
    <row r="448" spans="1:7" s="6" customFormat="1" x14ac:dyDescent="0.25">
      <c r="A448" s="19"/>
      <c r="B448" s="22"/>
      <c r="C448" s="19"/>
      <c r="D448" s="88"/>
      <c r="E448" s="27"/>
      <c r="F448" s="5"/>
      <c r="G448" s="5"/>
    </row>
    <row r="449" spans="1:7" s="6" customFormat="1" x14ac:dyDescent="0.25">
      <c r="A449" s="19"/>
      <c r="B449" s="22"/>
      <c r="C449" s="19"/>
      <c r="D449" s="88"/>
      <c r="E449" s="27"/>
      <c r="F449" s="5"/>
      <c r="G449" s="5"/>
    </row>
    <row r="450" spans="1:7" s="6" customFormat="1" x14ac:dyDescent="0.25">
      <c r="A450" s="19"/>
      <c r="B450" s="22"/>
      <c r="C450" s="19"/>
      <c r="D450" s="88"/>
      <c r="E450" s="27"/>
      <c r="F450" s="5"/>
      <c r="G450" s="5"/>
    </row>
    <row r="451" spans="1:7" s="6" customFormat="1" x14ac:dyDescent="0.25">
      <c r="A451" s="19"/>
      <c r="B451" s="22"/>
      <c r="C451" s="19"/>
      <c r="D451" s="88"/>
      <c r="E451" s="27"/>
      <c r="F451" s="5"/>
      <c r="G451" s="5"/>
    </row>
    <row r="452" spans="1:7" s="6" customFormat="1" x14ac:dyDescent="0.25">
      <c r="A452" s="19"/>
      <c r="B452" s="22"/>
      <c r="C452" s="19"/>
      <c r="D452" s="88"/>
      <c r="E452" s="27"/>
      <c r="F452" s="5"/>
      <c r="G452" s="5"/>
    </row>
    <row r="453" spans="1:7" s="6" customFormat="1" x14ac:dyDescent="0.25">
      <c r="A453" s="19"/>
      <c r="B453" s="22"/>
      <c r="C453" s="19"/>
      <c r="D453" s="29"/>
      <c r="E453" s="28"/>
      <c r="F453" s="5"/>
      <c r="G453" s="5"/>
    </row>
    <row r="454" spans="1:7" s="6" customFormat="1" x14ac:dyDescent="0.25">
      <c r="A454" s="19"/>
      <c r="B454" s="22"/>
      <c r="C454" s="19"/>
      <c r="D454" s="88"/>
      <c r="E454" s="27"/>
      <c r="F454" s="5"/>
      <c r="G454" s="5"/>
    </row>
    <row r="455" spans="1:7" s="6" customFormat="1" x14ac:dyDescent="0.25">
      <c r="A455" s="19"/>
      <c r="B455" s="22"/>
      <c r="C455" s="19"/>
      <c r="D455" s="88"/>
      <c r="E455" s="27"/>
      <c r="F455" s="5"/>
      <c r="G455" s="5"/>
    </row>
    <row r="456" spans="1:7" s="6" customFormat="1" x14ac:dyDescent="0.25">
      <c r="A456" s="19"/>
      <c r="B456" s="22"/>
      <c r="C456" s="19"/>
      <c r="D456" s="88"/>
      <c r="E456" s="27"/>
      <c r="F456" s="5"/>
      <c r="G456" s="5"/>
    </row>
    <row r="457" spans="1:7" s="6" customFormat="1" x14ac:dyDescent="0.25">
      <c r="A457" s="19"/>
      <c r="B457" s="22"/>
      <c r="C457" s="19"/>
      <c r="D457" s="88"/>
      <c r="E457" s="27"/>
      <c r="F457" s="5"/>
      <c r="G457" s="5"/>
    </row>
    <row r="458" spans="1:7" s="6" customFormat="1" x14ac:dyDescent="0.25">
      <c r="A458" s="19"/>
      <c r="B458" s="22"/>
      <c r="C458" s="19"/>
      <c r="D458" s="88"/>
      <c r="E458" s="27"/>
      <c r="F458" s="5"/>
      <c r="G458" s="5"/>
    </row>
    <row r="459" spans="1:7" s="6" customFormat="1" x14ac:dyDescent="0.25">
      <c r="A459" s="19"/>
      <c r="B459" s="22"/>
      <c r="C459" s="19"/>
      <c r="D459" s="88"/>
      <c r="E459" s="27"/>
      <c r="F459" s="5"/>
      <c r="G459" s="5"/>
    </row>
    <row r="460" spans="1:7" s="6" customFormat="1" x14ac:dyDescent="0.25">
      <c r="A460" s="19"/>
      <c r="B460" s="22"/>
      <c r="C460" s="19"/>
      <c r="D460" s="88"/>
      <c r="E460" s="27"/>
      <c r="F460" s="5"/>
      <c r="G460" s="5"/>
    </row>
    <row r="461" spans="1:7" s="6" customFormat="1" x14ac:dyDescent="0.25">
      <c r="A461" s="19"/>
      <c r="B461" s="22"/>
      <c r="C461" s="19"/>
      <c r="D461" s="88"/>
      <c r="E461" s="27"/>
      <c r="F461" s="5"/>
      <c r="G461" s="5"/>
    </row>
    <row r="462" spans="1:7" s="6" customFormat="1" x14ac:dyDescent="0.25">
      <c r="A462" s="19"/>
      <c r="B462" s="22"/>
      <c r="C462" s="19"/>
      <c r="D462" s="88"/>
      <c r="E462" s="27"/>
      <c r="F462" s="5"/>
      <c r="G462" s="5"/>
    </row>
    <row r="463" spans="1:7" s="6" customFormat="1" x14ac:dyDescent="0.25">
      <c r="A463" s="19"/>
      <c r="B463" s="22"/>
      <c r="C463" s="19"/>
      <c r="D463" s="88"/>
      <c r="E463" s="27"/>
      <c r="F463" s="5"/>
      <c r="G463" s="5"/>
    </row>
    <row r="464" spans="1:7" s="6" customFormat="1" x14ac:dyDescent="0.25">
      <c r="A464" s="19"/>
      <c r="B464" s="22"/>
      <c r="C464" s="19"/>
      <c r="D464" s="88"/>
      <c r="E464" s="27"/>
      <c r="F464" s="5"/>
      <c r="G464" s="5"/>
    </row>
    <row r="465" spans="1:7" s="6" customFormat="1" x14ac:dyDescent="0.25">
      <c r="A465" s="19"/>
      <c r="B465" s="22"/>
      <c r="C465" s="19"/>
      <c r="D465" s="88"/>
      <c r="E465" s="27"/>
      <c r="F465" s="5"/>
      <c r="G465" s="5"/>
    </row>
    <row r="466" spans="1:7" s="6" customFormat="1" x14ac:dyDescent="0.25">
      <c r="A466" s="19"/>
      <c r="B466" s="22"/>
      <c r="C466" s="19"/>
      <c r="D466" s="88"/>
      <c r="E466" s="27"/>
      <c r="F466" s="5"/>
      <c r="G466" s="5"/>
    </row>
    <row r="467" spans="1:7" s="6" customFormat="1" x14ac:dyDescent="0.25">
      <c r="A467" s="19"/>
      <c r="B467" s="22"/>
      <c r="C467" s="19"/>
      <c r="D467" s="88"/>
      <c r="E467" s="27"/>
      <c r="F467" s="5"/>
      <c r="G467" s="5"/>
    </row>
    <row r="468" spans="1:7" s="6" customFormat="1" x14ac:dyDescent="0.25">
      <c r="A468" s="19"/>
      <c r="B468" s="22"/>
      <c r="C468" s="19"/>
      <c r="D468" s="88"/>
      <c r="E468" s="27"/>
      <c r="F468" s="5"/>
      <c r="G468" s="5"/>
    </row>
    <row r="469" spans="1:7" s="6" customFormat="1" x14ac:dyDescent="0.25">
      <c r="A469" s="19"/>
      <c r="B469" s="22"/>
      <c r="C469" s="19"/>
      <c r="D469" s="88"/>
      <c r="E469" s="27"/>
      <c r="F469" s="5"/>
      <c r="G469" s="5"/>
    </row>
    <row r="470" spans="1:7" s="6" customFormat="1" x14ac:dyDescent="0.25">
      <c r="A470" s="19"/>
      <c r="B470" s="22"/>
      <c r="C470" s="19"/>
      <c r="D470" s="29"/>
      <c r="E470" s="28"/>
      <c r="F470" s="5"/>
      <c r="G470" s="5"/>
    </row>
    <row r="471" spans="1:7" s="6" customFormat="1" x14ac:dyDescent="0.25">
      <c r="A471" s="19"/>
      <c r="B471" s="22"/>
      <c r="C471" s="19"/>
      <c r="D471" s="29"/>
      <c r="E471" s="28"/>
      <c r="F471" s="5"/>
      <c r="G471" s="5"/>
    </row>
    <row r="472" spans="1:7" s="6" customFormat="1" x14ac:dyDescent="0.25">
      <c r="A472" s="19"/>
      <c r="B472" s="22"/>
      <c r="C472" s="19"/>
      <c r="D472" s="88"/>
      <c r="E472" s="27"/>
      <c r="F472" s="5"/>
      <c r="G472" s="5"/>
    </row>
    <row r="473" spans="1:7" s="6" customFormat="1" x14ac:dyDescent="0.25">
      <c r="A473" s="19"/>
      <c r="B473" s="22"/>
      <c r="C473" s="19"/>
      <c r="D473" s="88"/>
      <c r="E473" s="27"/>
      <c r="F473" s="5"/>
      <c r="G473" s="5"/>
    </row>
    <row r="474" spans="1:7" s="6" customFormat="1" x14ac:dyDescent="0.25">
      <c r="A474" s="19"/>
      <c r="B474" s="22"/>
      <c r="C474" s="19"/>
      <c r="D474" s="88"/>
      <c r="E474" s="27"/>
      <c r="F474" s="5"/>
      <c r="G474" s="5"/>
    </row>
    <row r="475" spans="1:7" s="6" customFormat="1" x14ac:dyDescent="0.25">
      <c r="A475" s="19"/>
      <c r="B475" s="22"/>
      <c r="C475" s="19"/>
      <c r="D475" s="88"/>
      <c r="E475" s="27"/>
      <c r="F475" s="5"/>
      <c r="G475" s="5"/>
    </row>
    <row r="476" spans="1:7" s="6" customFormat="1" x14ac:dyDescent="0.25">
      <c r="A476" s="19"/>
      <c r="B476" s="22"/>
      <c r="C476" s="19"/>
      <c r="D476" s="88"/>
      <c r="E476" s="27"/>
      <c r="F476" s="5"/>
      <c r="G476" s="5"/>
    </row>
    <row r="477" spans="1:7" s="6" customFormat="1" x14ac:dyDescent="0.25">
      <c r="A477" s="19"/>
      <c r="B477" s="22"/>
      <c r="C477" s="19"/>
      <c r="D477" s="88"/>
      <c r="E477" s="27"/>
      <c r="F477" s="5"/>
      <c r="G477" s="5"/>
    </row>
    <row r="478" spans="1:7" s="6" customFormat="1" x14ac:dyDescent="0.25">
      <c r="A478" s="19"/>
      <c r="B478" s="22"/>
      <c r="C478" s="19"/>
      <c r="D478" s="88"/>
      <c r="E478" s="27"/>
      <c r="F478" s="5"/>
      <c r="G478" s="5"/>
    </row>
    <row r="479" spans="1:7" s="6" customFormat="1" x14ac:dyDescent="0.25">
      <c r="A479" s="19"/>
      <c r="B479" s="22"/>
      <c r="C479" s="19"/>
      <c r="D479" s="88"/>
      <c r="E479" s="27"/>
      <c r="F479" s="5"/>
      <c r="G479" s="5"/>
    </row>
    <row r="480" spans="1:7" s="6" customFormat="1" x14ac:dyDescent="0.25">
      <c r="A480" s="19"/>
      <c r="B480" s="22"/>
      <c r="C480" s="19"/>
      <c r="D480" s="88"/>
      <c r="E480" s="27"/>
      <c r="F480" s="5"/>
      <c r="G480" s="5"/>
    </row>
    <row r="481" spans="1:7" s="6" customFormat="1" x14ac:dyDescent="0.25">
      <c r="A481" s="19"/>
      <c r="B481" s="22"/>
      <c r="C481" s="19"/>
      <c r="D481" s="88"/>
      <c r="E481" s="27"/>
      <c r="F481" s="5"/>
      <c r="G481" s="5"/>
    </row>
    <row r="482" spans="1:7" s="6" customFormat="1" x14ac:dyDescent="0.25">
      <c r="A482" s="19"/>
      <c r="B482" s="22"/>
      <c r="C482" s="19"/>
      <c r="D482" s="88"/>
      <c r="E482" s="27"/>
      <c r="F482" s="5"/>
      <c r="G482" s="5"/>
    </row>
    <row r="483" spans="1:7" s="6" customFormat="1" x14ac:dyDescent="0.25">
      <c r="A483" s="19"/>
      <c r="B483" s="22"/>
      <c r="C483" s="19"/>
      <c r="D483" s="88"/>
      <c r="E483" s="27"/>
      <c r="F483" s="5"/>
      <c r="G483" s="5"/>
    </row>
    <row r="484" spans="1:7" s="6" customFormat="1" x14ac:dyDescent="0.25">
      <c r="A484" s="19"/>
      <c r="B484" s="22"/>
      <c r="C484" s="19"/>
      <c r="D484" s="88"/>
      <c r="E484" s="27"/>
      <c r="F484" s="5"/>
      <c r="G484" s="5"/>
    </row>
    <row r="485" spans="1:7" s="6" customFormat="1" x14ac:dyDescent="0.25">
      <c r="A485" s="19"/>
      <c r="B485" s="22"/>
      <c r="C485" s="19"/>
      <c r="D485" s="29"/>
      <c r="E485" s="28"/>
      <c r="F485" s="5"/>
      <c r="G485" s="5"/>
    </row>
    <row r="486" spans="1:7" s="6" customFormat="1" x14ac:dyDescent="0.25">
      <c r="A486" s="19"/>
      <c r="B486" s="22"/>
      <c r="C486" s="19"/>
      <c r="D486" s="88"/>
      <c r="E486" s="27"/>
      <c r="F486" s="5"/>
      <c r="G486" s="5"/>
    </row>
    <row r="487" spans="1:7" s="6" customFormat="1" x14ac:dyDescent="0.25">
      <c r="A487" s="19"/>
      <c r="B487" s="22"/>
      <c r="C487" s="19"/>
      <c r="D487" s="88"/>
      <c r="E487" s="27"/>
      <c r="F487" s="5"/>
      <c r="G487" s="5"/>
    </row>
    <row r="488" spans="1:7" s="6" customFormat="1" x14ac:dyDescent="0.25">
      <c r="A488" s="19"/>
      <c r="B488" s="22"/>
      <c r="C488" s="19"/>
      <c r="D488" s="88"/>
      <c r="E488" s="27"/>
      <c r="F488" s="5"/>
      <c r="G488" s="5"/>
    </row>
    <row r="489" spans="1:7" s="6" customFormat="1" x14ac:dyDescent="0.25">
      <c r="A489" s="19"/>
      <c r="B489" s="22"/>
      <c r="C489" s="19"/>
      <c r="D489" s="88"/>
      <c r="E489" s="27"/>
      <c r="F489" s="5"/>
      <c r="G489" s="5"/>
    </row>
    <row r="490" spans="1:7" s="6" customFormat="1" x14ac:dyDescent="0.25">
      <c r="A490" s="19"/>
      <c r="B490" s="22"/>
      <c r="C490" s="19"/>
      <c r="D490" s="88"/>
      <c r="E490" s="27"/>
      <c r="F490" s="5"/>
      <c r="G490" s="5"/>
    </row>
    <row r="491" spans="1:7" s="6" customFormat="1" x14ac:dyDescent="0.25">
      <c r="A491" s="19"/>
      <c r="B491" s="22"/>
      <c r="C491" s="19"/>
      <c r="D491" s="88"/>
      <c r="E491" s="27"/>
      <c r="F491" s="5"/>
      <c r="G491" s="5"/>
    </row>
    <row r="492" spans="1:7" s="6" customFormat="1" x14ac:dyDescent="0.25">
      <c r="A492" s="19"/>
      <c r="B492" s="22"/>
      <c r="C492" s="19"/>
      <c r="D492" s="88"/>
      <c r="E492" s="27"/>
      <c r="F492" s="5"/>
      <c r="G492" s="5"/>
    </row>
    <row r="493" spans="1:7" s="6" customFormat="1" x14ac:dyDescent="0.25">
      <c r="A493" s="19"/>
      <c r="B493" s="22"/>
      <c r="C493" s="19"/>
      <c r="D493" s="88"/>
      <c r="E493" s="27"/>
      <c r="F493" s="5"/>
      <c r="G493" s="5"/>
    </row>
    <row r="494" spans="1:7" s="6" customFormat="1" x14ac:dyDescent="0.25">
      <c r="A494" s="19"/>
      <c r="B494" s="22"/>
      <c r="C494" s="19"/>
      <c r="D494" s="88"/>
      <c r="E494" s="27"/>
      <c r="F494" s="5"/>
      <c r="G494" s="5"/>
    </row>
    <row r="495" spans="1:7" s="6" customFormat="1" x14ac:dyDescent="0.25">
      <c r="A495" s="19"/>
      <c r="B495" s="22"/>
      <c r="C495" s="19"/>
      <c r="D495" s="88"/>
      <c r="E495" s="27"/>
      <c r="F495" s="5"/>
      <c r="G495" s="5"/>
    </row>
    <row r="496" spans="1:7" s="6" customFormat="1" x14ac:dyDescent="0.25">
      <c r="A496" s="19"/>
      <c r="B496" s="22"/>
      <c r="C496" s="19"/>
      <c r="D496" s="88"/>
      <c r="E496" s="27"/>
      <c r="F496" s="5"/>
      <c r="G496" s="5"/>
    </row>
    <row r="497" spans="1:7" s="6" customFormat="1" x14ac:dyDescent="0.25">
      <c r="A497" s="19"/>
      <c r="B497" s="22"/>
      <c r="C497" s="19"/>
      <c r="D497" s="88"/>
      <c r="E497" s="27"/>
      <c r="F497" s="5"/>
      <c r="G497" s="5"/>
    </row>
    <row r="498" spans="1:7" s="6" customFormat="1" x14ac:dyDescent="0.25">
      <c r="A498" s="19"/>
      <c r="B498" s="22"/>
      <c r="C498" s="19"/>
      <c r="D498" s="88"/>
      <c r="E498" s="27"/>
      <c r="F498" s="5"/>
      <c r="G498" s="5"/>
    </row>
    <row r="499" spans="1:7" s="6" customFormat="1" x14ac:dyDescent="0.25">
      <c r="A499" s="19"/>
      <c r="B499" s="22"/>
      <c r="C499" s="19"/>
      <c r="D499" s="88"/>
      <c r="E499" s="27"/>
      <c r="F499" s="5"/>
      <c r="G499" s="5"/>
    </row>
    <row r="500" spans="1:7" s="6" customFormat="1" x14ac:dyDescent="0.25">
      <c r="A500" s="19"/>
      <c r="B500" s="22"/>
      <c r="C500" s="19"/>
      <c r="D500" s="29"/>
      <c r="E500" s="28"/>
      <c r="F500" s="5"/>
      <c r="G500" s="5"/>
    </row>
    <row r="501" spans="1:7" s="6" customFormat="1" x14ac:dyDescent="0.25">
      <c r="A501" s="19"/>
      <c r="B501" s="22"/>
      <c r="C501" s="19"/>
      <c r="D501" s="88"/>
      <c r="E501" s="27"/>
      <c r="F501" s="5"/>
      <c r="G501" s="5"/>
    </row>
    <row r="502" spans="1:7" s="6" customFormat="1" x14ac:dyDescent="0.25">
      <c r="A502" s="19"/>
      <c r="B502" s="22"/>
      <c r="C502" s="19"/>
      <c r="D502" s="88"/>
      <c r="E502" s="27"/>
      <c r="F502" s="5"/>
      <c r="G502" s="5"/>
    </row>
    <row r="503" spans="1:7" s="6" customFormat="1" x14ac:dyDescent="0.25">
      <c r="A503" s="19"/>
      <c r="B503" s="22"/>
      <c r="C503" s="19"/>
      <c r="D503" s="88"/>
      <c r="E503" s="27"/>
      <c r="F503" s="5"/>
      <c r="G503" s="5"/>
    </row>
    <row r="504" spans="1:7" s="6" customFormat="1" x14ac:dyDescent="0.25">
      <c r="A504" s="19"/>
      <c r="B504" s="22"/>
      <c r="C504" s="19"/>
      <c r="D504" s="29"/>
      <c r="E504" s="28"/>
      <c r="F504" s="5"/>
      <c r="G504" s="5"/>
    </row>
    <row r="505" spans="1:7" s="6" customFormat="1" x14ac:dyDescent="0.25">
      <c r="A505" s="19"/>
      <c r="B505" s="22"/>
      <c r="C505" s="19"/>
      <c r="D505" s="88"/>
      <c r="E505" s="27"/>
      <c r="F505" s="5"/>
      <c r="G505" s="5"/>
    </row>
    <row r="506" spans="1:7" s="6" customFormat="1" x14ac:dyDescent="0.25">
      <c r="A506" s="19"/>
      <c r="B506" s="22"/>
      <c r="C506" s="19"/>
      <c r="D506" s="29"/>
      <c r="E506" s="28"/>
      <c r="F506" s="5"/>
      <c r="G506" s="5"/>
    </row>
    <row r="507" spans="1:7" s="6" customFormat="1" x14ac:dyDescent="0.25">
      <c r="A507" s="19"/>
      <c r="B507" s="22"/>
      <c r="C507" s="19"/>
      <c r="D507" s="88"/>
      <c r="E507" s="27"/>
      <c r="F507" s="5"/>
      <c r="G507" s="5"/>
    </row>
    <row r="508" spans="1:7" s="6" customFormat="1" x14ac:dyDescent="0.25">
      <c r="A508" s="19"/>
      <c r="B508" s="22"/>
      <c r="C508" s="19"/>
      <c r="D508" s="88"/>
      <c r="E508" s="27"/>
      <c r="F508" s="5"/>
      <c r="G508" s="5"/>
    </row>
    <row r="509" spans="1:7" s="6" customFormat="1" x14ac:dyDescent="0.25">
      <c r="A509" s="19"/>
      <c r="B509" s="22"/>
      <c r="C509" s="19"/>
      <c r="D509" s="88"/>
      <c r="E509" s="27"/>
      <c r="F509" s="5"/>
      <c r="G509" s="5"/>
    </row>
    <row r="510" spans="1:7" s="6" customFormat="1" x14ac:dyDescent="0.25">
      <c r="A510" s="19"/>
      <c r="B510" s="22"/>
      <c r="C510" s="19"/>
      <c r="D510" s="88"/>
      <c r="E510" s="27"/>
      <c r="F510" s="5"/>
      <c r="G510" s="5"/>
    </row>
    <row r="511" spans="1:7" s="6" customFormat="1" x14ac:dyDescent="0.25">
      <c r="A511" s="19"/>
      <c r="B511" s="22"/>
      <c r="C511" s="19"/>
      <c r="D511" s="88"/>
      <c r="E511" s="27"/>
      <c r="F511" s="5"/>
      <c r="G511" s="5"/>
    </row>
    <row r="512" spans="1:7" s="6" customFormat="1" x14ac:dyDescent="0.25">
      <c r="A512" s="19"/>
      <c r="B512" s="22"/>
      <c r="C512" s="19"/>
      <c r="D512" s="88"/>
      <c r="E512" s="27"/>
      <c r="F512" s="5"/>
      <c r="G512" s="5"/>
    </row>
    <row r="513" spans="1:7" s="6" customFormat="1" x14ac:dyDescent="0.25">
      <c r="A513" s="19"/>
      <c r="B513" s="22"/>
      <c r="C513" s="19"/>
      <c r="D513" s="88"/>
      <c r="E513" s="27"/>
      <c r="F513" s="5"/>
      <c r="G513" s="5"/>
    </row>
    <row r="514" spans="1:7" s="6" customFormat="1" x14ac:dyDescent="0.25">
      <c r="A514" s="19"/>
      <c r="B514" s="22"/>
      <c r="C514" s="19"/>
      <c r="D514" s="88"/>
      <c r="E514" s="27"/>
      <c r="F514" s="5"/>
      <c r="G514" s="5"/>
    </row>
    <row r="515" spans="1:7" s="6" customFormat="1" x14ac:dyDescent="0.25">
      <c r="A515" s="19"/>
      <c r="B515" s="22"/>
      <c r="C515" s="19"/>
      <c r="D515" s="29"/>
      <c r="E515" s="28"/>
      <c r="F515" s="5"/>
      <c r="G515" s="5"/>
    </row>
    <row r="516" spans="1:7" s="6" customFormat="1" x14ac:dyDescent="0.25">
      <c r="A516" s="19"/>
      <c r="B516" s="22"/>
      <c r="C516" s="19"/>
      <c r="D516" s="88"/>
      <c r="E516" s="27"/>
      <c r="F516" s="5"/>
      <c r="G516" s="5"/>
    </row>
    <row r="517" spans="1:7" s="6" customFormat="1" x14ac:dyDescent="0.25">
      <c r="A517" s="19"/>
      <c r="B517" s="22"/>
      <c r="C517" s="19"/>
      <c r="D517" s="88"/>
      <c r="E517" s="27"/>
      <c r="F517" s="5"/>
      <c r="G517" s="5"/>
    </row>
    <row r="518" spans="1:7" s="6" customFormat="1" x14ac:dyDescent="0.25">
      <c r="A518" s="19"/>
      <c r="B518" s="22"/>
      <c r="C518" s="19"/>
      <c r="D518" s="88"/>
      <c r="E518" s="27"/>
      <c r="F518" s="5"/>
      <c r="G518" s="5"/>
    </row>
    <row r="519" spans="1:7" s="6" customFormat="1" x14ac:dyDescent="0.25">
      <c r="A519" s="19"/>
      <c r="B519" s="22"/>
      <c r="C519" s="19"/>
      <c r="D519" s="29"/>
      <c r="E519" s="28"/>
      <c r="F519" s="5"/>
      <c r="G519" s="5"/>
    </row>
    <row r="520" spans="1:7" s="6" customFormat="1" x14ac:dyDescent="0.25">
      <c r="A520" s="19"/>
      <c r="B520" s="22"/>
      <c r="C520" s="19"/>
      <c r="D520" s="88"/>
      <c r="E520" s="27"/>
      <c r="F520" s="5"/>
      <c r="G520" s="5"/>
    </row>
    <row r="521" spans="1:7" s="6" customFormat="1" x14ac:dyDescent="0.25">
      <c r="A521" s="19"/>
      <c r="B521" s="22"/>
      <c r="C521" s="19"/>
      <c r="D521" s="88"/>
      <c r="E521" s="27"/>
      <c r="F521" s="5"/>
      <c r="G521" s="5"/>
    </row>
    <row r="522" spans="1:7" s="6" customFormat="1" x14ac:dyDescent="0.25">
      <c r="A522" s="19"/>
      <c r="B522" s="22"/>
      <c r="C522" s="19"/>
      <c r="D522" s="88"/>
      <c r="E522" s="27"/>
      <c r="F522" s="5"/>
      <c r="G522" s="5"/>
    </row>
    <row r="523" spans="1:7" s="6" customFormat="1" x14ac:dyDescent="0.25">
      <c r="A523" s="19"/>
      <c r="B523" s="22"/>
      <c r="C523" s="19"/>
      <c r="D523" s="88"/>
      <c r="E523" s="27"/>
      <c r="F523" s="5"/>
      <c r="G523" s="5"/>
    </row>
    <row r="524" spans="1:7" s="6" customFormat="1" x14ac:dyDescent="0.25">
      <c r="A524" s="19"/>
      <c r="B524" s="22"/>
      <c r="C524" s="19"/>
      <c r="D524" s="88"/>
      <c r="E524" s="27"/>
      <c r="F524" s="5"/>
      <c r="G524" s="5"/>
    </row>
    <row r="525" spans="1:7" s="6" customFormat="1" x14ac:dyDescent="0.25">
      <c r="A525" s="19"/>
      <c r="B525" s="22"/>
      <c r="C525" s="19"/>
      <c r="D525" s="29"/>
      <c r="E525" s="28"/>
      <c r="F525" s="5"/>
      <c r="G525" s="5"/>
    </row>
    <row r="526" spans="1:7" s="6" customFormat="1" x14ac:dyDescent="0.25">
      <c r="A526" s="19"/>
      <c r="B526" s="22"/>
      <c r="C526" s="19"/>
      <c r="D526" s="88"/>
      <c r="E526" s="27"/>
      <c r="F526" s="5"/>
      <c r="G526" s="5"/>
    </row>
    <row r="527" spans="1:7" s="6" customFormat="1" x14ac:dyDescent="0.25">
      <c r="A527" s="19"/>
      <c r="B527" s="22"/>
      <c r="C527" s="19"/>
      <c r="D527" s="88"/>
      <c r="E527" s="27"/>
      <c r="F527" s="5"/>
      <c r="G527" s="5"/>
    </row>
    <row r="528" spans="1:7" s="6" customFormat="1" x14ac:dyDescent="0.25">
      <c r="A528" s="19"/>
      <c r="B528" s="22"/>
      <c r="C528" s="19"/>
      <c r="D528" s="88"/>
      <c r="E528" s="27"/>
      <c r="F528" s="5"/>
      <c r="G528" s="5"/>
    </row>
    <row r="529" spans="1:7" s="6" customFormat="1" x14ac:dyDescent="0.25">
      <c r="A529" s="19"/>
      <c r="B529" s="22"/>
      <c r="C529" s="19"/>
      <c r="D529" s="88"/>
      <c r="E529" s="27"/>
      <c r="F529" s="5"/>
      <c r="G529" s="5"/>
    </row>
    <row r="530" spans="1:7" s="6" customFormat="1" x14ac:dyDescent="0.25">
      <c r="A530" s="19"/>
      <c r="B530" s="22"/>
      <c r="C530" s="19"/>
      <c r="D530" s="88"/>
      <c r="E530" s="27"/>
      <c r="F530" s="5"/>
      <c r="G530" s="5"/>
    </row>
    <row r="531" spans="1:7" s="6" customFormat="1" x14ac:dyDescent="0.25">
      <c r="A531" s="19"/>
      <c r="B531" s="22"/>
      <c r="C531" s="19"/>
      <c r="D531" s="88"/>
      <c r="E531" s="27"/>
      <c r="F531" s="5"/>
      <c r="G531" s="5"/>
    </row>
    <row r="532" spans="1:7" s="6" customFormat="1" x14ac:dyDescent="0.25">
      <c r="A532" s="19"/>
      <c r="B532" s="22"/>
      <c r="C532" s="19"/>
      <c r="D532" s="88"/>
      <c r="E532" s="27"/>
      <c r="F532" s="5"/>
      <c r="G532" s="5"/>
    </row>
    <row r="533" spans="1:7" s="6" customFormat="1" x14ac:dyDescent="0.25">
      <c r="A533" s="19"/>
      <c r="B533" s="22"/>
      <c r="C533" s="19"/>
      <c r="D533" s="88"/>
      <c r="E533" s="27"/>
      <c r="F533" s="5"/>
      <c r="G533" s="5"/>
    </row>
    <row r="534" spans="1:7" s="6" customFormat="1" x14ac:dyDescent="0.25">
      <c r="A534" s="19"/>
      <c r="B534" s="22"/>
      <c r="C534" s="19"/>
      <c r="D534" s="88"/>
      <c r="E534" s="27"/>
      <c r="F534" s="5"/>
      <c r="G534" s="5"/>
    </row>
    <row r="535" spans="1:7" s="6" customFormat="1" x14ac:dyDescent="0.25">
      <c r="A535" s="19"/>
      <c r="B535" s="22"/>
      <c r="C535" s="19"/>
      <c r="D535" s="88"/>
      <c r="E535" s="27"/>
      <c r="F535" s="5"/>
      <c r="G535" s="5"/>
    </row>
    <row r="536" spans="1:7" s="6" customFormat="1" x14ac:dyDescent="0.25">
      <c r="A536" s="19"/>
      <c r="B536" s="22"/>
      <c r="C536" s="19"/>
      <c r="D536" s="88"/>
      <c r="E536" s="27"/>
      <c r="F536" s="5"/>
      <c r="G536" s="5"/>
    </row>
    <row r="537" spans="1:7" s="6" customFormat="1" x14ac:dyDescent="0.25">
      <c r="A537" s="19"/>
      <c r="B537" s="22"/>
      <c r="C537" s="19"/>
      <c r="D537" s="29"/>
      <c r="E537" s="28"/>
      <c r="F537" s="5"/>
      <c r="G537" s="5"/>
    </row>
    <row r="538" spans="1:7" s="6" customFormat="1" x14ac:dyDescent="0.25">
      <c r="A538" s="19"/>
      <c r="B538" s="22"/>
      <c r="C538" s="19"/>
      <c r="D538" s="88"/>
      <c r="E538" s="27"/>
      <c r="F538" s="5"/>
      <c r="G538" s="5"/>
    </row>
    <row r="539" spans="1:7" s="6" customFormat="1" x14ac:dyDescent="0.25">
      <c r="A539" s="19"/>
      <c r="B539" s="22"/>
      <c r="C539" s="19"/>
      <c r="D539" s="88"/>
      <c r="E539" s="27"/>
      <c r="F539" s="5"/>
      <c r="G539" s="5"/>
    </row>
    <row r="540" spans="1:7" s="6" customFormat="1" x14ac:dyDescent="0.25">
      <c r="A540" s="19"/>
      <c r="B540" s="22"/>
      <c r="C540" s="19"/>
      <c r="D540" s="88"/>
      <c r="E540" s="27"/>
      <c r="F540" s="5"/>
      <c r="G540" s="5"/>
    </row>
    <row r="541" spans="1:7" s="6" customFormat="1" x14ac:dyDescent="0.25">
      <c r="A541" s="19"/>
      <c r="B541" s="22"/>
      <c r="C541" s="19"/>
      <c r="D541" s="88"/>
      <c r="E541" s="27"/>
      <c r="F541" s="5"/>
      <c r="G541" s="5"/>
    </row>
    <row r="542" spans="1:7" s="6" customFormat="1" x14ac:dyDescent="0.25">
      <c r="A542" s="19"/>
      <c r="B542" s="22"/>
      <c r="C542" s="19"/>
      <c r="D542" s="88"/>
      <c r="E542" s="27"/>
      <c r="F542" s="5"/>
      <c r="G542" s="5"/>
    </row>
    <row r="543" spans="1:7" s="6" customFormat="1" x14ac:dyDescent="0.25">
      <c r="A543" s="19"/>
      <c r="B543" s="22"/>
      <c r="C543" s="19"/>
      <c r="D543" s="88"/>
      <c r="E543" s="27"/>
      <c r="F543" s="5"/>
      <c r="G543" s="5"/>
    </row>
    <row r="544" spans="1:7" s="6" customFormat="1" x14ac:dyDescent="0.25">
      <c r="A544" s="19"/>
      <c r="B544" s="22"/>
      <c r="C544" s="19"/>
      <c r="D544" s="88"/>
      <c r="E544" s="27"/>
      <c r="F544" s="5"/>
      <c r="G544" s="5"/>
    </row>
    <row r="545" spans="1:7" s="6" customFormat="1" x14ac:dyDescent="0.25">
      <c r="A545" s="19"/>
      <c r="B545" s="22"/>
      <c r="C545" s="19"/>
      <c r="D545" s="88"/>
      <c r="E545" s="27"/>
      <c r="F545" s="5"/>
      <c r="G545" s="5"/>
    </row>
    <row r="546" spans="1:7" s="6" customFormat="1" x14ac:dyDescent="0.25">
      <c r="A546" s="19"/>
      <c r="B546" s="22"/>
      <c r="C546" s="19"/>
      <c r="D546" s="88"/>
      <c r="E546" s="27"/>
      <c r="F546" s="5"/>
      <c r="G546" s="5"/>
    </row>
    <row r="547" spans="1:7" s="6" customFormat="1" x14ac:dyDescent="0.25">
      <c r="A547" s="19"/>
      <c r="B547" s="22"/>
      <c r="C547" s="19"/>
      <c r="D547" s="88"/>
      <c r="E547" s="27"/>
      <c r="F547" s="5"/>
      <c r="G547" s="5"/>
    </row>
    <row r="548" spans="1:7" s="6" customFormat="1" x14ac:dyDescent="0.25">
      <c r="A548" s="19"/>
      <c r="B548" s="22"/>
      <c r="C548" s="19"/>
      <c r="D548" s="88"/>
      <c r="E548" s="27"/>
      <c r="F548" s="5"/>
      <c r="G548" s="5"/>
    </row>
    <row r="549" spans="1:7" s="6" customFormat="1" x14ac:dyDescent="0.25">
      <c r="A549" s="19"/>
      <c r="B549" s="22"/>
      <c r="C549" s="19"/>
      <c r="D549" s="88"/>
      <c r="E549" s="27"/>
      <c r="F549" s="5"/>
      <c r="G549" s="5"/>
    </row>
    <row r="550" spans="1:7" s="6" customFormat="1" x14ac:dyDescent="0.25">
      <c r="A550" s="19"/>
      <c r="B550" s="22"/>
      <c r="C550" s="19"/>
      <c r="D550" s="88"/>
      <c r="E550" s="27"/>
      <c r="F550" s="5"/>
      <c r="G550" s="5"/>
    </row>
    <row r="551" spans="1:7" s="6" customFormat="1" x14ac:dyDescent="0.25">
      <c r="A551" s="19"/>
      <c r="B551" s="22"/>
      <c r="C551" s="19"/>
      <c r="D551" s="88"/>
      <c r="E551" s="27"/>
      <c r="F551" s="5"/>
      <c r="G551" s="5"/>
    </row>
    <row r="552" spans="1:7" s="6" customFormat="1" x14ac:dyDescent="0.25">
      <c r="A552" s="19"/>
      <c r="B552" s="22"/>
      <c r="C552" s="19"/>
      <c r="D552" s="88"/>
      <c r="E552" s="27"/>
      <c r="F552" s="5"/>
      <c r="G552" s="5"/>
    </row>
    <row r="553" spans="1:7" s="6" customFormat="1" x14ac:dyDescent="0.25">
      <c r="A553" s="19"/>
      <c r="B553" s="22"/>
      <c r="C553" s="19"/>
      <c r="D553" s="29"/>
      <c r="E553" s="28"/>
      <c r="F553" s="5"/>
      <c r="G553" s="5"/>
    </row>
    <row r="554" spans="1:7" s="6" customFormat="1" x14ac:dyDescent="0.25">
      <c r="A554" s="19"/>
      <c r="B554" s="22"/>
      <c r="C554" s="19"/>
      <c r="D554" s="88"/>
      <c r="E554" s="27"/>
      <c r="F554" s="5"/>
      <c r="G554" s="5"/>
    </row>
    <row r="555" spans="1:7" s="6" customFormat="1" x14ac:dyDescent="0.25">
      <c r="A555" s="19"/>
      <c r="B555" s="22"/>
      <c r="C555" s="19"/>
      <c r="D555" s="88"/>
      <c r="E555" s="27"/>
      <c r="F555" s="5"/>
      <c r="G555" s="5"/>
    </row>
    <row r="556" spans="1:7" s="6" customFormat="1" x14ac:dyDescent="0.25">
      <c r="A556" s="19"/>
      <c r="B556" s="22"/>
      <c r="C556" s="19"/>
      <c r="D556" s="88"/>
      <c r="E556" s="27"/>
      <c r="F556" s="5"/>
      <c r="G556" s="5"/>
    </row>
    <row r="557" spans="1:7" s="6" customFormat="1" x14ac:dyDescent="0.25">
      <c r="A557" s="19"/>
      <c r="B557" s="22"/>
      <c r="C557" s="19"/>
      <c r="D557" s="88"/>
      <c r="E557" s="27"/>
      <c r="F557" s="5"/>
      <c r="G557" s="5"/>
    </row>
    <row r="558" spans="1:7" s="6" customFormat="1" x14ac:dyDescent="0.25">
      <c r="A558" s="19"/>
      <c r="B558" s="22"/>
      <c r="C558" s="19"/>
      <c r="D558" s="88"/>
      <c r="E558" s="27"/>
      <c r="F558" s="5"/>
      <c r="G558" s="5"/>
    </row>
    <row r="559" spans="1:7" s="6" customFormat="1" x14ac:dyDescent="0.25">
      <c r="A559" s="19"/>
      <c r="B559" s="22"/>
      <c r="C559" s="19"/>
      <c r="D559" s="88"/>
      <c r="E559" s="27"/>
      <c r="F559" s="5"/>
      <c r="G559" s="5"/>
    </row>
    <row r="560" spans="1:7" s="6" customFormat="1" x14ac:dyDescent="0.25">
      <c r="A560" s="19"/>
      <c r="B560" s="22"/>
      <c r="C560" s="19"/>
      <c r="D560" s="88"/>
      <c r="E560" s="27"/>
      <c r="F560" s="5"/>
      <c r="G560" s="5"/>
    </row>
    <row r="561" spans="1:7" s="6" customFormat="1" x14ac:dyDescent="0.25">
      <c r="A561" s="19"/>
      <c r="B561" s="22"/>
      <c r="C561" s="19"/>
      <c r="D561" s="88"/>
      <c r="E561" s="27"/>
      <c r="F561" s="5"/>
      <c r="G561" s="5"/>
    </row>
    <row r="562" spans="1:7" s="6" customFormat="1" x14ac:dyDescent="0.25">
      <c r="A562" s="19"/>
      <c r="B562" s="22"/>
      <c r="C562" s="19"/>
      <c r="D562" s="88"/>
      <c r="E562" s="27"/>
      <c r="F562" s="5"/>
      <c r="G562" s="5"/>
    </row>
    <row r="563" spans="1:7" s="6" customFormat="1" x14ac:dyDescent="0.25">
      <c r="A563" s="19"/>
      <c r="B563" s="22"/>
      <c r="C563" s="19"/>
      <c r="D563" s="88"/>
      <c r="E563" s="27"/>
      <c r="F563" s="5"/>
      <c r="G563" s="5"/>
    </row>
    <row r="564" spans="1:7" s="6" customFormat="1" x14ac:dyDescent="0.25">
      <c r="A564" s="19"/>
      <c r="B564" s="22"/>
      <c r="C564" s="19"/>
      <c r="D564" s="88"/>
      <c r="E564" s="27"/>
      <c r="F564" s="5"/>
      <c r="G564" s="5"/>
    </row>
    <row r="565" spans="1:7" s="6" customFormat="1" x14ac:dyDescent="0.25">
      <c r="A565" s="19"/>
      <c r="B565" s="22"/>
      <c r="C565" s="19"/>
      <c r="D565" s="88"/>
      <c r="E565" s="27"/>
      <c r="F565" s="5"/>
      <c r="G565" s="5"/>
    </row>
    <row r="566" spans="1:7" s="6" customFormat="1" x14ac:dyDescent="0.25">
      <c r="A566" s="19"/>
      <c r="B566" s="22"/>
      <c r="C566" s="19"/>
      <c r="D566" s="88"/>
      <c r="E566" s="27"/>
      <c r="F566" s="5"/>
      <c r="G566" s="5"/>
    </row>
    <row r="567" spans="1:7" s="6" customFormat="1" x14ac:dyDescent="0.25">
      <c r="A567" s="19"/>
      <c r="B567" s="22"/>
      <c r="C567" s="19"/>
      <c r="D567" s="88"/>
      <c r="E567" s="27"/>
      <c r="F567" s="5"/>
      <c r="G567" s="5"/>
    </row>
    <row r="568" spans="1:7" s="6" customFormat="1" x14ac:dyDescent="0.25">
      <c r="A568" s="19"/>
      <c r="B568" s="22"/>
      <c r="C568" s="19"/>
      <c r="D568" s="88"/>
      <c r="E568" s="27"/>
      <c r="F568" s="5"/>
      <c r="G568" s="5"/>
    </row>
    <row r="569" spans="1:7" s="6" customFormat="1" x14ac:dyDescent="0.25">
      <c r="A569" s="19"/>
      <c r="B569" s="22"/>
      <c r="C569" s="19"/>
      <c r="D569" s="88"/>
      <c r="E569" s="27"/>
      <c r="F569" s="5"/>
      <c r="G569" s="5"/>
    </row>
    <row r="570" spans="1:7" s="6" customFormat="1" x14ac:dyDescent="0.25">
      <c r="A570" s="19"/>
      <c r="B570" s="22"/>
      <c r="C570" s="19"/>
      <c r="D570" s="88"/>
      <c r="E570" s="27"/>
      <c r="F570" s="5"/>
      <c r="G570" s="5"/>
    </row>
    <row r="571" spans="1:7" s="6" customFormat="1" x14ac:dyDescent="0.25">
      <c r="A571" s="19"/>
      <c r="B571" s="22"/>
      <c r="C571" s="19"/>
      <c r="D571" s="88"/>
      <c r="E571" s="27"/>
      <c r="F571" s="5"/>
      <c r="G571" s="5"/>
    </row>
    <row r="572" spans="1:7" s="6" customFormat="1" x14ac:dyDescent="0.25">
      <c r="A572" s="19"/>
      <c r="B572" s="22"/>
      <c r="C572" s="19"/>
      <c r="D572" s="88"/>
      <c r="E572" s="27"/>
      <c r="F572" s="5"/>
      <c r="G572" s="5"/>
    </row>
    <row r="573" spans="1:7" s="6" customFormat="1" x14ac:dyDescent="0.25">
      <c r="A573" s="19"/>
      <c r="B573" s="22"/>
      <c r="C573" s="19"/>
      <c r="D573" s="88"/>
      <c r="E573" s="27"/>
      <c r="F573" s="5"/>
      <c r="G573" s="5"/>
    </row>
    <row r="574" spans="1:7" s="6" customFormat="1" x14ac:dyDescent="0.25">
      <c r="A574" s="19"/>
      <c r="B574" s="22"/>
      <c r="C574" s="19"/>
      <c r="D574" s="88"/>
      <c r="E574" s="27"/>
      <c r="F574" s="5"/>
      <c r="G574" s="5"/>
    </row>
    <row r="575" spans="1:7" s="6" customFormat="1" x14ac:dyDescent="0.25">
      <c r="A575" s="19"/>
      <c r="B575" s="22"/>
      <c r="C575" s="19"/>
      <c r="D575" s="88"/>
      <c r="E575" s="27"/>
      <c r="F575" s="5"/>
      <c r="G575" s="5"/>
    </row>
    <row r="576" spans="1:7" s="6" customFormat="1" x14ac:dyDescent="0.25">
      <c r="A576" s="19"/>
      <c r="B576" s="22"/>
      <c r="C576" s="19"/>
      <c r="D576" s="88"/>
      <c r="E576" s="27"/>
      <c r="F576" s="5"/>
      <c r="G576" s="5"/>
    </row>
    <row r="577" spans="1:7" s="6" customFormat="1" x14ac:dyDescent="0.25">
      <c r="A577" s="19"/>
      <c r="B577" s="22"/>
      <c r="C577" s="19"/>
      <c r="D577" s="29"/>
      <c r="E577" s="28"/>
      <c r="F577" s="5"/>
      <c r="G577" s="5"/>
    </row>
    <row r="578" spans="1:7" s="6" customFormat="1" x14ac:dyDescent="0.25">
      <c r="A578" s="19"/>
      <c r="B578" s="22"/>
      <c r="C578" s="19"/>
      <c r="D578" s="88"/>
      <c r="E578" s="27"/>
      <c r="F578" s="5"/>
      <c r="G578" s="5"/>
    </row>
    <row r="579" spans="1:7" s="6" customFormat="1" x14ac:dyDescent="0.25">
      <c r="A579" s="19"/>
      <c r="B579" s="22"/>
      <c r="C579" s="19"/>
      <c r="D579" s="88"/>
      <c r="E579" s="27"/>
      <c r="F579" s="5"/>
      <c r="G579" s="5"/>
    </row>
    <row r="580" spans="1:7" s="6" customFormat="1" x14ac:dyDescent="0.25">
      <c r="A580" s="19"/>
      <c r="B580" s="22"/>
      <c r="C580" s="19"/>
      <c r="D580" s="29"/>
      <c r="E580" s="28"/>
      <c r="F580" s="5"/>
      <c r="G580" s="5"/>
    </row>
    <row r="581" spans="1:7" s="6" customFormat="1" x14ac:dyDescent="0.25">
      <c r="A581" s="19"/>
      <c r="B581" s="22"/>
      <c r="C581" s="19"/>
      <c r="D581" s="88"/>
      <c r="E581" s="27"/>
      <c r="F581" s="5"/>
      <c r="G581" s="5"/>
    </row>
    <row r="582" spans="1:7" s="6" customFormat="1" x14ac:dyDescent="0.25">
      <c r="A582" s="19"/>
      <c r="B582" s="22"/>
      <c r="C582" s="19"/>
      <c r="D582" s="88"/>
      <c r="E582" s="27"/>
      <c r="F582" s="5"/>
      <c r="G582" s="5"/>
    </row>
    <row r="583" spans="1:7" s="6" customFormat="1" x14ac:dyDescent="0.25">
      <c r="A583" s="19"/>
      <c r="B583" s="22"/>
      <c r="C583" s="19"/>
      <c r="D583" s="88"/>
      <c r="E583" s="27"/>
      <c r="F583" s="5"/>
      <c r="G583" s="5"/>
    </row>
    <row r="584" spans="1:7" s="6" customFormat="1" x14ac:dyDescent="0.25">
      <c r="A584" s="19"/>
      <c r="B584" s="22"/>
      <c r="C584" s="19"/>
      <c r="D584" s="88"/>
      <c r="E584" s="27"/>
      <c r="F584" s="5"/>
      <c r="G584" s="5"/>
    </row>
    <row r="585" spans="1:7" s="6" customFormat="1" x14ac:dyDescent="0.25">
      <c r="A585" s="19"/>
      <c r="B585" s="22"/>
      <c r="C585" s="19"/>
      <c r="D585" s="88"/>
      <c r="E585" s="27"/>
      <c r="F585" s="5"/>
      <c r="G585" s="5"/>
    </row>
    <row r="586" spans="1:7" s="6" customFormat="1" x14ac:dyDescent="0.25">
      <c r="A586" s="19"/>
      <c r="B586" s="22"/>
      <c r="C586" s="19"/>
      <c r="D586" s="29"/>
      <c r="E586" s="28"/>
      <c r="F586" s="5"/>
      <c r="G586" s="5"/>
    </row>
    <row r="587" spans="1:7" s="6" customFormat="1" x14ac:dyDescent="0.25">
      <c r="A587" s="19"/>
      <c r="B587" s="22"/>
      <c r="C587" s="19"/>
      <c r="D587" s="88"/>
      <c r="E587" s="27"/>
      <c r="F587" s="5"/>
      <c r="G587" s="5"/>
    </row>
    <row r="588" spans="1:7" s="6" customFormat="1" x14ac:dyDescent="0.25">
      <c r="A588" s="19"/>
      <c r="B588" s="22"/>
      <c r="C588" s="19"/>
      <c r="D588" s="29"/>
      <c r="E588" s="28"/>
      <c r="F588" s="5"/>
      <c r="G588" s="5"/>
    </row>
    <row r="589" spans="1:7" s="6" customFormat="1" x14ac:dyDescent="0.25">
      <c r="A589" s="19"/>
      <c r="B589" s="22"/>
      <c r="C589" s="19"/>
      <c r="D589" s="88"/>
      <c r="E589" s="27"/>
      <c r="F589" s="5"/>
      <c r="G589" s="5"/>
    </row>
    <row r="590" spans="1:7" s="6" customFormat="1" x14ac:dyDescent="0.25">
      <c r="A590" s="19"/>
      <c r="B590" s="22"/>
      <c r="C590" s="19"/>
      <c r="D590" s="88"/>
      <c r="E590" s="27"/>
      <c r="F590" s="5"/>
      <c r="G590" s="5"/>
    </row>
    <row r="591" spans="1:7" s="6" customFormat="1" x14ac:dyDescent="0.25">
      <c r="A591" s="19"/>
      <c r="B591" s="22"/>
      <c r="C591" s="19"/>
      <c r="D591" s="29"/>
      <c r="E591" s="28"/>
      <c r="F591" s="5"/>
      <c r="G591" s="5"/>
    </row>
    <row r="592" spans="1:7" s="6" customFormat="1" x14ac:dyDescent="0.25">
      <c r="A592" s="19"/>
      <c r="B592" s="22"/>
      <c r="C592" s="19"/>
      <c r="D592" s="88"/>
      <c r="E592" s="27"/>
      <c r="F592" s="5"/>
      <c r="G592" s="5"/>
    </row>
    <row r="593" spans="1:7" s="6" customFormat="1" x14ac:dyDescent="0.25">
      <c r="A593" s="19"/>
      <c r="B593" s="22"/>
      <c r="C593" s="19"/>
      <c r="D593" s="88"/>
      <c r="E593" s="27"/>
      <c r="F593" s="5"/>
      <c r="G593" s="5"/>
    </row>
    <row r="594" spans="1:7" s="6" customFormat="1" x14ac:dyDescent="0.25">
      <c r="A594" s="19"/>
      <c r="B594" s="22"/>
      <c r="C594" s="19"/>
      <c r="D594" s="29"/>
      <c r="E594" s="28"/>
      <c r="F594" s="5"/>
      <c r="G594" s="5"/>
    </row>
    <row r="595" spans="1:7" s="6" customFormat="1" x14ac:dyDescent="0.25">
      <c r="A595" s="19"/>
      <c r="B595" s="22"/>
      <c r="C595" s="19"/>
      <c r="D595" s="88"/>
      <c r="E595" s="27"/>
      <c r="F595" s="5"/>
      <c r="G595" s="5"/>
    </row>
    <row r="596" spans="1:7" s="6" customFormat="1" x14ac:dyDescent="0.25">
      <c r="A596" s="19"/>
      <c r="B596" s="22"/>
      <c r="C596" s="19"/>
      <c r="D596" s="88"/>
      <c r="E596" s="27"/>
      <c r="F596" s="5"/>
      <c r="G596" s="5"/>
    </row>
    <row r="597" spans="1:7" s="6" customFormat="1" x14ac:dyDescent="0.25">
      <c r="A597" s="19"/>
      <c r="B597" s="22"/>
      <c r="C597" s="19"/>
      <c r="D597" s="88"/>
      <c r="E597" s="27"/>
      <c r="F597" s="5"/>
      <c r="G597" s="5"/>
    </row>
    <row r="598" spans="1:7" s="6" customFormat="1" x14ac:dyDescent="0.25">
      <c r="A598" s="19"/>
      <c r="B598" s="22"/>
      <c r="C598" s="19"/>
      <c r="D598" s="88"/>
      <c r="E598" s="27"/>
      <c r="F598" s="5"/>
      <c r="G598" s="5"/>
    </row>
    <row r="599" spans="1:7" s="6" customFormat="1" x14ac:dyDescent="0.25">
      <c r="A599" s="19"/>
      <c r="B599" s="22"/>
      <c r="C599" s="19"/>
      <c r="D599" s="88"/>
      <c r="E599" s="27"/>
      <c r="F599" s="5"/>
      <c r="G599" s="5"/>
    </row>
    <row r="600" spans="1:7" s="6" customFormat="1" x14ac:dyDescent="0.25">
      <c r="A600" s="19"/>
      <c r="B600" s="22"/>
      <c r="C600" s="19"/>
      <c r="D600" s="88"/>
      <c r="E600" s="27"/>
      <c r="F600" s="5"/>
      <c r="G600" s="5"/>
    </row>
    <row r="601" spans="1:7" s="6" customFormat="1" x14ac:dyDescent="0.25">
      <c r="A601" s="19"/>
      <c r="B601" s="22"/>
      <c r="C601" s="19"/>
      <c r="D601" s="88"/>
      <c r="E601" s="27"/>
      <c r="F601" s="5"/>
      <c r="G601" s="5"/>
    </row>
    <row r="602" spans="1:7" s="6" customFormat="1" x14ac:dyDescent="0.25">
      <c r="A602" s="19"/>
      <c r="B602" s="22"/>
      <c r="C602" s="19"/>
      <c r="D602" s="88"/>
      <c r="E602" s="27"/>
      <c r="F602" s="5"/>
      <c r="G602" s="5"/>
    </row>
    <row r="603" spans="1:7" s="6" customFormat="1" x14ac:dyDescent="0.25">
      <c r="A603" s="19"/>
      <c r="B603" s="22"/>
      <c r="C603" s="19"/>
      <c r="D603" s="88"/>
      <c r="E603" s="27"/>
      <c r="F603" s="5"/>
      <c r="G603" s="5"/>
    </row>
    <row r="604" spans="1:7" s="6" customFormat="1" x14ac:dyDescent="0.25">
      <c r="A604" s="19"/>
      <c r="B604" s="22"/>
      <c r="C604" s="19"/>
      <c r="D604" s="88"/>
      <c r="E604" s="27"/>
      <c r="F604" s="5"/>
      <c r="G604" s="5"/>
    </row>
    <row r="605" spans="1:7" s="6" customFormat="1" x14ac:dyDescent="0.25">
      <c r="A605" s="19"/>
      <c r="B605" s="22"/>
      <c r="C605" s="19"/>
      <c r="D605" s="88"/>
      <c r="E605" s="27"/>
      <c r="F605" s="5"/>
      <c r="G605" s="5"/>
    </row>
    <row r="606" spans="1:7" s="6" customFormat="1" x14ac:dyDescent="0.25">
      <c r="A606" s="19"/>
      <c r="B606" s="22"/>
      <c r="C606" s="19"/>
      <c r="D606" s="88"/>
      <c r="E606" s="27"/>
      <c r="F606" s="5"/>
      <c r="G606" s="5"/>
    </row>
    <row r="607" spans="1:7" s="6" customFormat="1" x14ac:dyDescent="0.25">
      <c r="A607" s="19"/>
      <c r="B607" s="22"/>
      <c r="C607" s="19"/>
      <c r="D607" s="88"/>
      <c r="E607" s="27"/>
      <c r="F607" s="5"/>
      <c r="G607" s="5"/>
    </row>
    <row r="608" spans="1:7" s="6" customFormat="1" x14ac:dyDescent="0.25">
      <c r="A608" s="19"/>
      <c r="B608" s="22"/>
      <c r="C608" s="19"/>
      <c r="D608" s="88"/>
      <c r="E608" s="27"/>
      <c r="F608" s="5"/>
      <c r="G608" s="5"/>
    </row>
    <row r="609" spans="1:7" s="6" customFormat="1" x14ac:dyDescent="0.25">
      <c r="A609" s="19"/>
      <c r="B609" s="22"/>
      <c r="C609" s="19"/>
      <c r="D609" s="88"/>
      <c r="E609" s="27"/>
      <c r="F609" s="5"/>
      <c r="G609" s="5"/>
    </row>
    <row r="610" spans="1:7" s="6" customFormat="1" x14ac:dyDescent="0.25">
      <c r="A610" s="19"/>
      <c r="B610" s="22"/>
      <c r="C610" s="19"/>
      <c r="D610" s="88"/>
      <c r="E610" s="27"/>
      <c r="F610" s="5"/>
      <c r="G610" s="5"/>
    </row>
    <row r="611" spans="1:7" s="6" customFormat="1" x14ac:dyDescent="0.25">
      <c r="A611" s="19"/>
      <c r="B611" s="22"/>
      <c r="C611" s="19"/>
      <c r="D611" s="88"/>
      <c r="E611" s="27"/>
      <c r="F611" s="5"/>
      <c r="G611" s="5"/>
    </row>
    <row r="612" spans="1:7" s="6" customFormat="1" x14ac:dyDescent="0.25">
      <c r="A612" s="19"/>
      <c r="B612" s="22"/>
      <c r="C612" s="19"/>
      <c r="D612" s="88"/>
      <c r="E612" s="27"/>
      <c r="F612" s="5"/>
      <c r="G612" s="5"/>
    </row>
    <row r="613" spans="1:7" s="6" customFormat="1" x14ac:dyDescent="0.25">
      <c r="A613" s="19"/>
      <c r="B613" s="22"/>
      <c r="C613" s="19"/>
      <c r="D613" s="88"/>
      <c r="E613" s="27"/>
      <c r="F613" s="5"/>
      <c r="G613" s="5"/>
    </row>
    <row r="614" spans="1:7" s="6" customFormat="1" x14ac:dyDescent="0.25">
      <c r="A614" s="19"/>
      <c r="B614" s="22"/>
      <c r="C614" s="19"/>
      <c r="D614" s="88"/>
      <c r="E614" s="27"/>
      <c r="F614" s="5"/>
      <c r="G614" s="5"/>
    </row>
    <row r="615" spans="1:7" s="6" customFormat="1" x14ac:dyDescent="0.25">
      <c r="A615" s="19"/>
      <c r="B615" s="22"/>
      <c r="C615" s="19"/>
      <c r="D615" s="88"/>
      <c r="E615" s="27"/>
      <c r="F615" s="5"/>
      <c r="G615" s="5"/>
    </row>
    <row r="616" spans="1:7" s="6" customFormat="1" x14ac:dyDescent="0.25">
      <c r="A616" s="19"/>
      <c r="B616" s="22"/>
      <c r="C616" s="19"/>
      <c r="D616" s="88"/>
      <c r="E616" s="27"/>
      <c r="F616" s="5"/>
      <c r="G616" s="5"/>
    </row>
    <row r="617" spans="1:7" s="6" customFormat="1" x14ac:dyDescent="0.25">
      <c r="A617" s="19"/>
      <c r="B617" s="22"/>
      <c r="C617" s="19"/>
      <c r="D617" s="88"/>
      <c r="E617" s="27"/>
      <c r="F617" s="5"/>
      <c r="G617" s="5"/>
    </row>
    <row r="618" spans="1:7" s="6" customFormat="1" x14ac:dyDescent="0.25">
      <c r="A618" s="19"/>
      <c r="B618" s="22"/>
      <c r="C618" s="19"/>
      <c r="D618" s="88"/>
      <c r="E618" s="27"/>
      <c r="F618" s="5"/>
      <c r="G618" s="5"/>
    </row>
    <row r="619" spans="1:7" s="6" customFormat="1" x14ac:dyDescent="0.25">
      <c r="A619" s="19"/>
      <c r="B619" s="22"/>
      <c r="C619" s="19"/>
      <c r="D619" s="88"/>
      <c r="E619" s="27"/>
      <c r="F619" s="5"/>
      <c r="G619" s="5"/>
    </row>
    <row r="620" spans="1:7" s="6" customFormat="1" x14ac:dyDescent="0.25">
      <c r="A620" s="19"/>
      <c r="B620" s="22"/>
      <c r="C620" s="19"/>
      <c r="D620" s="88"/>
      <c r="E620" s="27"/>
      <c r="F620" s="5"/>
      <c r="G620" s="5"/>
    </row>
    <row r="621" spans="1:7" s="6" customFormat="1" x14ac:dyDescent="0.25">
      <c r="A621" s="19"/>
      <c r="B621" s="22"/>
      <c r="C621" s="19"/>
      <c r="D621" s="88"/>
      <c r="E621" s="27"/>
      <c r="F621" s="5"/>
      <c r="G621" s="5"/>
    </row>
    <row r="622" spans="1:7" s="6" customFormat="1" x14ac:dyDescent="0.25">
      <c r="A622" s="19"/>
      <c r="B622" s="22"/>
      <c r="C622" s="19"/>
      <c r="D622" s="29"/>
      <c r="E622" s="28"/>
      <c r="F622" s="5"/>
      <c r="G622" s="5"/>
    </row>
    <row r="623" spans="1:7" s="6" customFormat="1" x14ac:dyDescent="0.25">
      <c r="A623" s="19"/>
      <c r="B623" s="22"/>
      <c r="C623" s="19"/>
      <c r="D623" s="88"/>
      <c r="E623" s="27"/>
      <c r="F623" s="5"/>
      <c r="G623" s="5"/>
    </row>
    <row r="624" spans="1:7" s="6" customFormat="1" x14ac:dyDescent="0.25">
      <c r="A624" s="19"/>
      <c r="B624" s="22"/>
      <c r="C624" s="19"/>
      <c r="D624" s="88"/>
      <c r="E624" s="27"/>
      <c r="F624" s="5"/>
      <c r="G624" s="5"/>
    </row>
    <row r="625" spans="1:7" s="6" customFormat="1" x14ac:dyDescent="0.25">
      <c r="A625" s="19"/>
      <c r="B625" s="22"/>
      <c r="C625" s="19"/>
      <c r="D625" s="88"/>
      <c r="E625" s="27"/>
      <c r="F625" s="5"/>
      <c r="G625" s="5"/>
    </row>
    <row r="626" spans="1:7" s="6" customFormat="1" x14ac:dyDescent="0.25">
      <c r="A626" s="19"/>
      <c r="B626" s="22"/>
      <c r="C626" s="19"/>
      <c r="D626" s="88"/>
      <c r="E626" s="27"/>
      <c r="F626" s="5"/>
      <c r="G626" s="5"/>
    </row>
    <row r="627" spans="1:7" s="6" customFormat="1" x14ac:dyDescent="0.25">
      <c r="A627" s="19"/>
      <c r="B627" s="22"/>
      <c r="C627" s="19"/>
      <c r="D627" s="88"/>
      <c r="E627" s="27"/>
      <c r="F627" s="5"/>
      <c r="G627" s="5"/>
    </row>
    <row r="628" spans="1:7" s="6" customFormat="1" x14ac:dyDescent="0.25">
      <c r="A628" s="19"/>
      <c r="B628" s="22"/>
      <c r="C628" s="19"/>
      <c r="D628" s="88"/>
      <c r="E628" s="27"/>
      <c r="F628" s="5"/>
      <c r="G628" s="5"/>
    </row>
    <row r="629" spans="1:7" s="6" customFormat="1" x14ac:dyDescent="0.25">
      <c r="A629" s="19"/>
      <c r="B629" s="22"/>
      <c r="C629" s="19"/>
      <c r="D629" s="88"/>
      <c r="E629" s="27"/>
      <c r="F629" s="5"/>
      <c r="G629" s="5"/>
    </row>
    <row r="630" spans="1:7" s="6" customFormat="1" x14ac:dyDescent="0.25">
      <c r="A630" s="19"/>
      <c r="B630" s="22"/>
      <c r="C630" s="19"/>
      <c r="D630" s="88"/>
      <c r="E630" s="27"/>
      <c r="F630" s="5"/>
      <c r="G630" s="5"/>
    </row>
    <row r="631" spans="1:7" s="6" customFormat="1" x14ac:dyDescent="0.25">
      <c r="A631" s="19"/>
      <c r="B631" s="22"/>
      <c r="C631" s="19"/>
      <c r="D631" s="88"/>
      <c r="E631" s="27"/>
      <c r="F631" s="5"/>
      <c r="G631" s="5"/>
    </row>
    <row r="632" spans="1:7" s="6" customFormat="1" x14ac:dyDescent="0.25">
      <c r="A632" s="19"/>
      <c r="B632" s="22"/>
      <c r="C632" s="19"/>
      <c r="D632" s="88"/>
      <c r="E632" s="27"/>
      <c r="F632" s="5"/>
      <c r="G632" s="5"/>
    </row>
    <row r="633" spans="1:7" s="6" customFormat="1" x14ac:dyDescent="0.25">
      <c r="A633" s="19"/>
      <c r="B633" s="22"/>
      <c r="C633" s="19"/>
      <c r="D633" s="88"/>
      <c r="E633" s="27"/>
      <c r="F633" s="5"/>
      <c r="G633" s="5"/>
    </row>
    <row r="634" spans="1:7" s="6" customFormat="1" x14ac:dyDescent="0.25">
      <c r="A634" s="19"/>
      <c r="B634" s="22"/>
      <c r="C634" s="19"/>
      <c r="D634" s="88"/>
      <c r="E634" s="27"/>
      <c r="F634" s="5"/>
      <c r="G634" s="5"/>
    </row>
    <row r="635" spans="1:7" s="6" customFormat="1" x14ac:dyDescent="0.25">
      <c r="A635" s="19"/>
      <c r="B635" s="22"/>
      <c r="C635" s="19"/>
      <c r="D635" s="88"/>
      <c r="E635" s="27"/>
      <c r="F635" s="5"/>
      <c r="G635" s="5"/>
    </row>
    <row r="636" spans="1:7" s="6" customFormat="1" x14ac:dyDescent="0.25">
      <c r="A636" s="19"/>
      <c r="B636" s="22"/>
      <c r="C636" s="19"/>
      <c r="D636" s="88"/>
      <c r="E636" s="27"/>
      <c r="F636" s="5"/>
      <c r="G636" s="5"/>
    </row>
    <row r="637" spans="1:7" s="6" customFormat="1" x14ac:dyDescent="0.25">
      <c r="A637" s="19"/>
      <c r="B637" s="22"/>
      <c r="C637" s="19"/>
      <c r="D637" s="88"/>
      <c r="E637" s="27"/>
      <c r="F637" s="5"/>
      <c r="G637" s="5"/>
    </row>
    <row r="638" spans="1:7" s="6" customFormat="1" x14ac:dyDescent="0.25">
      <c r="A638" s="19"/>
      <c r="B638" s="22"/>
      <c r="C638" s="19"/>
      <c r="D638" s="88"/>
      <c r="E638" s="27"/>
      <c r="F638" s="5"/>
      <c r="G638" s="5"/>
    </row>
    <row r="639" spans="1:7" s="6" customFormat="1" x14ac:dyDescent="0.25">
      <c r="A639" s="19"/>
      <c r="B639" s="22"/>
      <c r="C639" s="19"/>
      <c r="D639" s="88"/>
      <c r="E639" s="27"/>
      <c r="F639" s="5"/>
      <c r="G639" s="5"/>
    </row>
    <row r="640" spans="1:7" s="6" customFormat="1" x14ac:dyDescent="0.25">
      <c r="A640" s="19"/>
      <c r="B640" s="22"/>
      <c r="C640" s="19"/>
      <c r="D640" s="88"/>
      <c r="E640" s="27"/>
      <c r="F640" s="5"/>
      <c r="G640" s="5"/>
    </row>
    <row r="641" spans="1:7" s="6" customFormat="1" x14ac:dyDescent="0.25">
      <c r="A641" s="19"/>
      <c r="B641" s="22"/>
      <c r="C641" s="19"/>
      <c r="D641" s="88"/>
      <c r="E641" s="27"/>
      <c r="F641" s="5"/>
      <c r="G641" s="5"/>
    </row>
    <row r="642" spans="1:7" s="6" customFormat="1" x14ac:dyDescent="0.25">
      <c r="A642" s="19"/>
      <c r="B642" s="22"/>
      <c r="C642" s="19"/>
      <c r="D642" s="88"/>
      <c r="E642" s="27"/>
      <c r="F642" s="5"/>
      <c r="G642" s="5"/>
    </row>
    <row r="643" spans="1:7" s="6" customFormat="1" x14ac:dyDescent="0.25">
      <c r="A643" s="19"/>
      <c r="B643" s="22"/>
      <c r="C643" s="19"/>
      <c r="D643" s="88"/>
      <c r="E643" s="27"/>
      <c r="F643" s="5"/>
      <c r="G643" s="5"/>
    </row>
    <row r="644" spans="1:7" s="6" customFormat="1" x14ac:dyDescent="0.25">
      <c r="A644" s="19"/>
      <c r="B644" s="22"/>
      <c r="C644" s="19"/>
      <c r="D644" s="88"/>
      <c r="E644" s="27"/>
      <c r="F644" s="5"/>
      <c r="G644" s="5"/>
    </row>
    <row r="645" spans="1:7" s="6" customFormat="1" x14ac:dyDescent="0.25">
      <c r="A645" s="19"/>
      <c r="B645" s="22"/>
      <c r="C645" s="19"/>
      <c r="D645" s="88"/>
      <c r="E645" s="27"/>
      <c r="F645" s="5"/>
      <c r="G645" s="5"/>
    </row>
    <row r="646" spans="1:7" s="6" customFormat="1" x14ac:dyDescent="0.25">
      <c r="A646" s="19"/>
      <c r="B646" s="22"/>
      <c r="C646" s="19"/>
      <c r="D646" s="88"/>
      <c r="E646" s="27"/>
      <c r="F646" s="5"/>
      <c r="G646" s="5"/>
    </row>
    <row r="647" spans="1:7" s="6" customFormat="1" x14ac:dyDescent="0.25">
      <c r="A647" s="19"/>
      <c r="B647" s="22"/>
      <c r="C647" s="19"/>
      <c r="D647" s="88"/>
      <c r="E647" s="27"/>
      <c r="F647" s="5"/>
      <c r="G647" s="5"/>
    </row>
    <row r="648" spans="1:7" s="6" customFormat="1" x14ac:dyDescent="0.25">
      <c r="A648" s="19"/>
      <c r="B648" s="22"/>
      <c r="C648" s="19"/>
      <c r="D648" s="88"/>
      <c r="E648" s="27"/>
      <c r="F648" s="5"/>
      <c r="G648" s="5"/>
    </row>
    <row r="649" spans="1:7" s="6" customFormat="1" x14ac:dyDescent="0.25">
      <c r="A649" s="19"/>
      <c r="B649" s="22"/>
      <c r="C649" s="19"/>
      <c r="D649" s="88"/>
      <c r="E649" s="27"/>
      <c r="F649" s="5"/>
      <c r="G649" s="5"/>
    </row>
    <row r="650" spans="1:7" s="6" customFormat="1" x14ac:dyDescent="0.25">
      <c r="A650" s="19"/>
      <c r="B650" s="22"/>
      <c r="C650" s="19"/>
      <c r="D650" s="29"/>
      <c r="E650" s="28"/>
      <c r="F650" s="5"/>
      <c r="G650" s="5"/>
    </row>
    <row r="651" spans="1:7" s="6" customFormat="1" x14ac:dyDescent="0.25">
      <c r="A651" s="19"/>
      <c r="B651" s="22"/>
      <c r="C651" s="19"/>
      <c r="D651" s="88"/>
      <c r="E651" s="27"/>
      <c r="F651" s="5"/>
      <c r="G651" s="5"/>
    </row>
    <row r="652" spans="1:7" s="6" customFormat="1" x14ac:dyDescent="0.25">
      <c r="A652" s="19"/>
      <c r="B652" s="22"/>
      <c r="C652" s="19"/>
      <c r="D652" s="88"/>
      <c r="E652" s="27"/>
      <c r="F652" s="5"/>
      <c r="G652" s="5"/>
    </row>
    <row r="653" spans="1:7" s="6" customFormat="1" x14ac:dyDescent="0.25">
      <c r="A653" s="19"/>
      <c r="B653" s="22"/>
      <c r="C653" s="19"/>
      <c r="D653" s="88"/>
      <c r="E653" s="27"/>
      <c r="F653" s="5"/>
      <c r="G653" s="5"/>
    </row>
    <row r="654" spans="1:7" s="6" customFormat="1" x14ac:dyDescent="0.25">
      <c r="A654" s="19"/>
      <c r="B654" s="22"/>
      <c r="C654" s="19"/>
      <c r="D654" s="88"/>
      <c r="E654" s="27"/>
      <c r="F654" s="5"/>
      <c r="G654" s="5"/>
    </row>
    <row r="655" spans="1:7" s="6" customFormat="1" x14ac:dyDescent="0.25">
      <c r="A655" s="19"/>
      <c r="B655" s="22"/>
      <c r="C655" s="19"/>
      <c r="D655" s="88"/>
      <c r="E655" s="27"/>
      <c r="F655" s="5"/>
      <c r="G655" s="5"/>
    </row>
    <row r="656" spans="1:7" s="6" customFormat="1" x14ac:dyDescent="0.25">
      <c r="A656" s="19"/>
      <c r="B656" s="22"/>
      <c r="C656" s="19"/>
      <c r="D656" s="88"/>
      <c r="E656" s="27"/>
      <c r="F656" s="5"/>
      <c r="G656" s="5"/>
    </row>
    <row r="657" spans="1:7" s="6" customFormat="1" x14ac:dyDescent="0.25">
      <c r="A657" s="19"/>
      <c r="B657" s="22"/>
      <c r="C657" s="19"/>
      <c r="D657" s="88"/>
      <c r="E657" s="27"/>
      <c r="F657" s="5"/>
      <c r="G657" s="5"/>
    </row>
    <row r="658" spans="1:7" s="6" customFormat="1" x14ac:dyDescent="0.25">
      <c r="A658" s="19"/>
      <c r="B658" s="22"/>
      <c r="C658" s="19"/>
      <c r="D658" s="88"/>
      <c r="E658" s="27"/>
      <c r="F658" s="5"/>
      <c r="G658" s="5"/>
    </row>
    <row r="659" spans="1:7" s="6" customFormat="1" x14ac:dyDescent="0.25">
      <c r="A659" s="19"/>
      <c r="B659" s="22"/>
      <c r="C659" s="19"/>
      <c r="D659" s="88"/>
      <c r="E659" s="27"/>
      <c r="F659" s="5"/>
      <c r="G659" s="5"/>
    </row>
    <row r="660" spans="1:7" s="6" customFormat="1" x14ac:dyDescent="0.25">
      <c r="A660" s="19"/>
      <c r="B660" s="22"/>
      <c r="C660" s="19"/>
      <c r="D660" s="29"/>
      <c r="E660" s="28"/>
      <c r="F660" s="5"/>
      <c r="G660" s="5"/>
    </row>
    <row r="661" spans="1:7" s="6" customFormat="1" x14ac:dyDescent="0.25">
      <c r="A661" s="19"/>
      <c r="B661" s="22"/>
      <c r="C661" s="19"/>
      <c r="D661" s="88"/>
      <c r="E661" s="27"/>
      <c r="F661" s="5"/>
      <c r="G661" s="5"/>
    </row>
    <row r="662" spans="1:7" s="6" customFormat="1" x14ac:dyDescent="0.25">
      <c r="A662" s="19"/>
      <c r="B662" s="22"/>
      <c r="C662" s="19"/>
      <c r="D662" s="88"/>
      <c r="E662" s="27"/>
      <c r="F662" s="5"/>
      <c r="G662" s="5"/>
    </row>
    <row r="663" spans="1:7" s="6" customFormat="1" x14ac:dyDescent="0.25">
      <c r="A663" s="19"/>
      <c r="B663" s="22"/>
      <c r="C663" s="19"/>
      <c r="D663" s="88"/>
      <c r="E663" s="27"/>
      <c r="F663" s="5"/>
      <c r="G663" s="5"/>
    </row>
    <row r="664" spans="1:7" s="6" customFormat="1" x14ac:dyDescent="0.25">
      <c r="A664" s="19"/>
      <c r="B664" s="22"/>
      <c r="C664" s="19"/>
      <c r="D664" s="88"/>
      <c r="E664" s="27"/>
      <c r="F664" s="5"/>
      <c r="G664" s="5"/>
    </row>
    <row r="665" spans="1:7" s="6" customFormat="1" x14ac:dyDescent="0.25">
      <c r="A665" s="19"/>
      <c r="B665" s="22"/>
      <c r="C665" s="19"/>
      <c r="D665" s="88"/>
      <c r="E665" s="27"/>
      <c r="F665" s="5"/>
      <c r="G665" s="5"/>
    </row>
    <row r="666" spans="1:7" s="6" customFormat="1" x14ac:dyDescent="0.25">
      <c r="A666" s="19"/>
      <c r="B666" s="22"/>
      <c r="C666" s="19"/>
      <c r="D666" s="88"/>
      <c r="E666" s="27"/>
      <c r="F666" s="5"/>
      <c r="G666" s="5"/>
    </row>
    <row r="667" spans="1:7" s="6" customFormat="1" x14ac:dyDescent="0.25">
      <c r="A667" s="19"/>
      <c r="B667" s="22"/>
      <c r="C667" s="19"/>
      <c r="D667" s="88"/>
      <c r="E667" s="27"/>
      <c r="F667" s="5"/>
      <c r="G667" s="5"/>
    </row>
    <row r="668" spans="1:7" s="6" customFormat="1" x14ac:dyDescent="0.25">
      <c r="A668" s="19"/>
      <c r="B668" s="22"/>
      <c r="C668" s="19"/>
      <c r="D668" s="88"/>
      <c r="E668" s="27"/>
      <c r="F668" s="5"/>
      <c r="G668" s="5"/>
    </row>
    <row r="669" spans="1:7" s="6" customFormat="1" x14ac:dyDescent="0.25">
      <c r="A669" s="19"/>
      <c r="B669" s="22"/>
      <c r="C669" s="19"/>
      <c r="D669" s="88"/>
      <c r="E669" s="27"/>
      <c r="F669" s="5"/>
      <c r="G669" s="5"/>
    </row>
    <row r="670" spans="1:7" s="6" customFormat="1" x14ac:dyDescent="0.25">
      <c r="A670" s="19"/>
      <c r="B670" s="22"/>
      <c r="C670" s="19"/>
      <c r="D670" s="88"/>
      <c r="E670" s="27"/>
      <c r="F670" s="5"/>
      <c r="G670" s="5"/>
    </row>
    <row r="671" spans="1:7" s="6" customFormat="1" x14ac:dyDescent="0.25">
      <c r="A671" s="19"/>
      <c r="B671" s="22"/>
      <c r="C671" s="19"/>
      <c r="D671" s="88"/>
      <c r="E671" s="27"/>
      <c r="F671" s="5"/>
      <c r="G671" s="5"/>
    </row>
    <row r="672" spans="1:7" s="6" customFormat="1" x14ac:dyDescent="0.25">
      <c r="A672" s="19"/>
      <c r="B672" s="22"/>
      <c r="C672" s="19"/>
      <c r="D672" s="88"/>
      <c r="E672" s="27"/>
      <c r="F672" s="5"/>
      <c r="G672" s="5"/>
    </row>
    <row r="673" spans="1:7" s="6" customFormat="1" x14ac:dyDescent="0.25">
      <c r="A673" s="19"/>
      <c r="B673" s="22"/>
      <c r="C673" s="19"/>
      <c r="D673" s="88"/>
      <c r="E673" s="27"/>
      <c r="F673" s="5"/>
      <c r="G673" s="5"/>
    </row>
    <row r="674" spans="1:7" s="6" customFormat="1" x14ac:dyDescent="0.25">
      <c r="A674" s="19"/>
      <c r="B674" s="22"/>
      <c r="C674" s="19"/>
      <c r="D674" s="88"/>
      <c r="E674" s="27"/>
      <c r="F674" s="5"/>
      <c r="G674" s="5"/>
    </row>
    <row r="675" spans="1:7" s="6" customFormat="1" x14ac:dyDescent="0.25">
      <c r="A675" s="19"/>
      <c r="B675" s="22"/>
      <c r="C675" s="19"/>
      <c r="D675" s="88"/>
      <c r="E675" s="27"/>
      <c r="F675" s="5"/>
      <c r="G675" s="5"/>
    </row>
    <row r="676" spans="1:7" s="6" customFormat="1" x14ac:dyDescent="0.25">
      <c r="A676" s="19"/>
      <c r="B676" s="22"/>
      <c r="C676" s="19"/>
      <c r="D676" s="29"/>
      <c r="E676" s="28"/>
      <c r="F676" s="5"/>
      <c r="G676" s="5"/>
    </row>
    <row r="677" spans="1:7" s="6" customFormat="1" x14ac:dyDescent="0.25">
      <c r="A677" s="19"/>
      <c r="B677" s="22"/>
      <c r="C677" s="19"/>
      <c r="D677" s="88"/>
      <c r="E677" s="27"/>
      <c r="F677" s="5"/>
      <c r="G677" s="5"/>
    </row>
    <row r="678" spans="1:7" s="6" customFormat="1" x14ac:dyDescent="0.25">
      <c r="A678" s="19"/>
      <c r="B678" s="22"/>
      <c r="C678" s="19"/>
      <c r="D678" s="88"/>
      <c r="E678" s="27"/>
      <c r="F678" s="5"/>
      <c r="G678" s="5"/>
    </row>
    <row r="679" spans="1:7" s="6" customFormat="1" x14ac:dyDescent="0.25">
      <c r="A679" s="19"/>
      <c r="B679" s="22"/>
      <c r="C679" s="19"/>
      <c r="D679" s="88"/>
      <c r="E679" s="27"/>
      <c r="F679" s="5"/>
      <c r="G679" s="5"/>
    </row>
    <row r="680" spans="1:7" s="6" customFormat="1" x14ac:dyDescent="0.25">
      <c r="A680" s="19"/>
      <c r="B680" s="22"/>
      <c r="C680" s="19"/>
      <c r="D680" s="88"/>
      <c r="E680" s="27"/>
      <c r="F680" s="5"/>
      <c r="G680" s="5"/>
    </row>
    <row r="681" spans="1:7" s="6" customFormat="1" x14ac:dyDescent="0.25">
      <c r="A681" s="19"/>
      <c r="B681" s="22"/>
      <c r="C681" s="19"/>
      <c r="D681" s="88"/>
      <c r="E681" s="27"/>
      <c r="F681" s="5"/>
      <c r="G681" s="5"/>
    </row>
    <row r="682" spans="1:7" s="6" customFormat="1" x14ac:dyDescent="0.25">
      <c r="A682" s="19"/>
      <c r="B682" s="22"/>
      <c r="C682" s="19"/>
      <c r="D682" s="88"/>
      <c r="E682" s="27"/>
      <c r="F682" s="5"/>
      <c r="G682" s="5"/>
    </row>
    <row r="683" spans="1:7" s="6" customFormat="1" x14ac:dyDescent="0.25">
      <c r="A683" s="19"/>
      <c r="B683" s="22"/>
      <c r="C683" s="19"/>
      <c r="D683" s="88"/>
      <c r="E683" s="27"/>
      <c r="F683" s="5"/>
      <c r="G683" s="5"/>
    </row>
    <row r="684" spans="1:7" s="6" customFormat="1" x14ac:dyDescent="0.25">
      <c r="A684" s="19"/>
      <c r="B684" s="22"/>
      <c r="C684" s="19"/>
      <c r="D684" s="88"/>
      <c r="E684" s="27"/>
      <c r="F684" s="5"/>
      <c r="G684" s="5"/>
    </row>
    <row r="685" spans="1:7" s="6" customFormat="1" x14ac:dyDescent="0.25">
      <c r="A685" s="19"/>
      <c r="B685" s="22"/>
      <c r="C685" s="19"/>
      <c r="D685" s="88"/>
      <c r="E685" s="27"/>
      <c r="F685" s="5"/>
      <c r="G685" s="5"/>
    </row>
    <row r="686" spans="1:7" s="6" customFormat="1" x14ac:dyDescent="0.25">
      <c r="A686" s="19"/>
      <c r="B686" s="22"/>
      <c r="C686" s="19"/>
      <c r="D686" s="88"/>
      <c r="E686" s="27"/>
      <c r="F686" s="5"/>
      <c r="G686" s="5"/>
    </row>
    <row r="687" spans="1:7" s="6" customFormat="1" x14ac:dyDescent="0.25">
      <c r="A687" s="19"/>
      <c r="B687" s="22"/>
      <c r="C687" s="19"/>
      <c r="D687" s="88"/>
      <c r="E687" s="27"/>
      <c r="F687" s="5"/>
      <c r="G687" s="5"/>
    </row>
    <row r="688" spans="1:7" s="6" customFormat="1" x14ac:dyDescent="0.25">
      <c r="A688" s="19"/>
      <c r="B688" s="22"/>
      <c r="C688" s="19"/>
      <c r="D688" s="29"/>
      <c r="E688" s="28"/>
      <c r="F688" s="5"/>
      <c r="G688" s="5"/>
    </row>
    <row r="689" spans="1:7" s="6" customFormat="1" x14ac:dyDescent="0.25">
      <c r="A689" s="19"/>
      <c r="B689" s="22"/>
      <c r="C689" s="19"/>
      <c r="D689" s="29"/>
      <c r="E689" s="28"/>
      <c r="F689" s="5"/>
      <c r="G689" s="5"/>
    </row>
    <row r="690" spans="1:7" s="6" customFormat="1" x14ac:dyDescent="0.25">
      <c r="A690" s="19"/>
      <c r="B690" s="22"/>
      <c r="C690" s="19"/>
      <c r="D690" s="88"/>
      <c r="E690" s="27"/>
      <c r="F690" s="5"/>
      <c r="G690" s="5"/>
    </row>
    <row r="691" spans="1:7" s="6" customFormat="1" x14ac:dyDescent="0.25">
      <c r="A691" s="19"/>
      <c r="B691" s="22"/>
      <c r="C691" s="19"/>
      <c r="D691" s="88"/>
      <c r="E691" s="27"/>
      <c r="F691" s="5"/>
      <c r="G691" s="5"/>
    </row>
    <row r="692" spans="1:7" s="6" customFormat="1" x14ac:dyDescent="0.25">
      <c r="A692" s="19"/>
      <c r="B692" s="22"/>
      <c r="C692" s="19"/>
      <c r="D692" s="88"/>
      <c r="E692" s="27"/>
      <c r="F692" s="5"/>
      <c r="G692" s="5"/>
    </row>
    <row r="693" spans="1:7" s="6" customFormat="1" x14ac:dyDescent="0.25">
      <c r="A693" s="19"/>
      <c r="B693" s="22"/>
      <c r="C693" s="19"/>
      <c r="D693" s="88"/>
      <c r="E693" s="27"/>
      <c r="F693" s="5"/>
      <c r="G693" s="5"/>
    </row>
    <row r="694" spans="1:7" s="6" customFormat="1" x14ac:dyDescent="0.25">
      <c r="A694" s="19"/>
      <c r="B694" s="22"/>
      <c r="C694" s="19"/>
      <c r="D694" s="29"/>
      <c r="E694" s="28"/>
      <c r="F694" s="5"/>
      <c r="G694" s="5"/>
    </row>
    <row r="695" spans="1:7" s="6" customFormat="1" x14ac:dyDescent="0.25">
      <c r="A695" s="19"/>
      <c r="B695" s="22"/>
      <c r="C695" s="19"/>
      <c r="D695" s="88"/>
      <c r="E695" s="27"/>
      <c r="F695" s="5"/>
      <c r="G695" s="5"/>
    </row>
    <row r="696" spans="1:7" s="6" customFormat="1" x14ac:dyDescent="0.25">
      <c r="A696" s="19"/>
      <c r="B696" s="22"/>
      <c r="C696" s="19"/>
      <c r="D696" s="29"/>
      <c r="E696" s="28"/>
      <c r="F696" s="5"/>
      <c r="G696" s="5"/>
    </row>
    <row r="697" spans="1:7" s="6" customFormat="1" x14ac:dyDescent="0.25">
      <c r="A697" s="19"/>
      <c r="B697" s="22"/>
      <c r="C697" s="19"/>
      <c r="D697" s="88"/>
      <c r="E697" s="27"/>
      <c r="F697" s="5"/>
      <c r="G697" s="5"/>
    </row>
    <row r="698" spans="1:7" s="6" customFormat="1" x14ac:dyDescent="0.25">
      <c r="A698" s="19"/>
      <c r="B698" s="22"/>
      <c r="C698" s="19"/>
      <c r="D698" s="88"/>
      <c r="E698" s="27"/>
      <c r="F698" s="5"/>
      <c r="G698" s="5"/>
    </row>
    <row r="699" spans="1:7" s="6" customFormat="1" x14ac:dyDescent="0.25">
      <c r="A699" s="19"/>
      <c r="B699" s="22"/>
      <c r="C699" s="19"/>
      <c r="D699" s="88"/>
      <c r="E699" s="27"/>
      <c r="F699" s="5"/>
      <c r="G699" s="5"/>
    </row>
    <row r="700" spans="1:7" s="6" customFormat="1" x14ac:dyDescent="0.25">
      <c r="A700" s="19"/>
      <c r="B700" s="22"/>
      <c r="C700" s="19"/>
      <c r="D700" s="88"/>
      <c r="E700" s="27"/>
      <c r="F700" s="5"/>
      <c r="G700" s="5"/>
    </row>
    <row r="701" spans="1:7" s="6" customFormat="1" x14ac:dyDescent="0.25">
      <c r="A701" s="19"/>
      <c r="B701" s="22"/>
      <c r="C701" s="19"/>
      <c r="D701" s="88"/>
      <c r="E701" s="27"/>
      <c r="F701" s="5"/>
      <c r="G701" s="5"/>
    </row>
    <row r="702" spans="1:7" s="6" customFormat="1" x14ac:dyDescent="0.25">
      <c r="A702" s="19"/>
      <c r="B702" s="22"/>
      <c r="C702" s="19"/>
      <c r="D702" s="88"/>
      <c r="E702" s="27"/>
      <c r="F702" s="5"/>
      <c r="G702" s="5"/>
    </row>
    <row r="703" spans="1:7" s="6" customFormat="1" x14ac:dyDescent="0.25">
      <c r="A703" s="19"/>
      <c r="B703" s="22"/>
      <c r="C703" s="19"/>
      <c r="D703" s="88"/>
      <c r="E703" s="27"/>
      <c r="F703" s="5"/>
      <c r="G703" s="5"/>
    </row>
    <row r="704" spans="1:7" s="6" customFormat="1" x14ac:dyDescent="0.25">
      <c r="A704" s="19"/>
      <c r="B704" s="22"/>
      <c r="C704" s="19"/>
      <c r="D704" s="88"/>
      <c r="E704" s="27"/>
      <c r="F704" s="5"/>
      <c r="G704" s="5"/>
    </row>
    <row r="705" spans="1:7" s="6" customFormat="1" x14ac:dyDescent="0.25">
      <c r="A705" s="19"/>
      <c r="B705" s="22"/>
      <c r="C705" s="19"/>
      <c r="D705" s="88"/>
      <c r="E705" s="27"/>
      <c r="F705" s="5"/>
      <c r="G705" s="5"/>
    </row>
    <row r="706" spans="1:7" s="6" customFormat="1" x14ac:dyDescent="0.25">
      <c r="A706" s="19"/>
      <c r="B706" s="22"/>
      <c r="C706" s="19"/>
      <c r="D706" s="88"/>
      <c r="E706" s="27"/>
      <c r="F706" s="5"/>
      <c r="G706" s="5"/>
    </row>
    <row r="707" spans="1:7" s="6" customFormat="1" x14ac:dyDescent="0.25">
      <c r="A707" s="19"/>
      <c r="B707" s="22"/>
      <c r="C707" s="19"/>
      <c r="D707" s="88"/>
      <c r="E707" s="27"/>
      <c r="F707" s="5"/>
      <c r="G707" s="5"/>
    </row>
    <row r="708" spans="1:7" s="6" customFormat="1" x14ac:dyDescent="0.25">
      <c r="A708" s="19"/>
      <c r="B708" s="22"/>
      <c r="C708" s="19"/>
      <c r="D708" s="29"/>
      <c r="E708" s="28"/>
      <c r="F708" s="5"/>
      <c r="G708" s="5"/>
    </row>
    <row r="709" spans="1:7" s="6" customFormat="1" x14ac:dyDescent="0.25">
      <c r="A709" s="19"/>
      <c r="B709" s="22"/>
      <c r="C709" s="19"/>
      <c r="D709" s="29"/>
      <c r="E709" s="28"/>
      <c r="F709" s="5"/>
      <c r="G709" s="5"/>
    </row>
    <row r="710" spans="1:7" s="6" customFormat="1" x14ac:dyDescent="0.25">
      <c r="A710" s="19"/>
      <c r="B710" s="22"/>
      <c r="C710" s="19"/>
      <c r="D710" s="88"/>
      <c r="E710" s="27"/>
      <c r="F710" s="5"/>
      <c r="G710" s="5"/>
    </row>
    <row r="711" spans="1:7" s="6" customFormat="1" x14ac:dyDescent="0.25">
      <c r="A711" s="19"/>
      <c r="B711" s="22"/>
      <c r="C711" s="19"/>
      <c r="D711" s="88"/>
      <c r="E711" s="27"/>
      <c r="F711" s="5"/>
      <c r="G711" s="5"/>
    </row>
    <row r="712" spans="1:7" s="6" customFormat="1" x14ac:dyDescent="0.25">
      <c r="A712" s="19"/>
      <c r="B712" s="22"/>
      <c r="C712" s="19"/>
      <c r="D712" s="88"/>
      <c r="E712" s="27"/>
      <c r="F712" s="5"/>
      <c r="G712" s="5"/>
    </row>
    <row r="713" spans="1:7" s="6" customFormat="1" x14ac:dyDescent="0.25">
      <c r="A713" s="19"/>
      <c r="B713" s="22"/>
      <c r="C713" s="19"/>
      <c r="D713" s="88"/>
      <c r="E713" s="27"/>
      <c r="F713" s="5"/>
      <c r="G713" s="5"/>
    </row>
    <row r="714" spans="1:7" s="6" customFormat="1" x14ac:dyDescent="0.25">
      <c r="A714" s="19"/>
      <c r="B714" s="22"/>
      <c r="C714" s="19"/>
      <c r="D714" s="88"/>
      <c r="E714" s="27"/>
      <c r="F714" s="5"/>
      <c r="G714" s="5"/>
    </row>
    <row r="715" spans="1:7" s="6" customFormat="1" x14ac:dyDescent="0.25">
      <c r="A715" s="19"/>
      <c r="B715" s="22"/>
      <c r="C715" s="19"/>
      <c r="D715" s="88"/>
      <c r="E715" s="27"/>
      <c r="F715" s="5"/>
      <c r="G715" s="5"/>
    </row>
    <row r="716" spans="1:7" s="6" customFormat="1" x14ac:dyDescent="0.25">
      <c r="A716" s="19"/>
      <c r="B716" s="22"/>
      <c r="C716" s="19"/>
      <c r="D716" s="88"/>
      <c r="E716" s="27"/>
      <c r="F716" s="5"/>
      <c r="G716" s="5"/>
    </row>
    <row r="717" spans="1:7" s="6" customFormat="1" x14ac:dyDescent="0.25">
      <c r="A717" s="19"/>
      <c r="B717" s="22"/>
      <c r="C717" s="19"/>
      <c r="D717" s="88"/>
      <c r="E717" s="27"/>
      <c r="F717" s="5"/>
      <c r="G717" s="5"/>
    </row>
    <row r="718" spans="1:7" s="6" customFormat="1" x14ac:dyDescent="0.25">
      <c r="A718" s="19"/>
      <c r="B718" s="22"/>
      <c r="C718" s="19"/>
      <c r="D718" s="88"/>
      <c r="E718" s="27"/>
      <c r="F718" s="5"/>
      <c r="G718" s="5"/>
    </row>
    <row r="719" spans="1:7" s="6" customFormat="1" x14ac:dyDescent="0.25">
      <c r="A719" s="19"/>
      <c r="B719" s="22"/>
      <c r="C719" s="19"/>
      <c r="D719" s="88"/>
      <c r="E719" s="27"/>
      <c r="F719" s="5"/>
      <c r="G719" s="5"/>
    </row>
    <row r="720" spans="1:7" s="6" customFormat="1" x14ac:dyDescent="0.25">
      <c r="A720" s="19"/>
      <c r="B720" s="22"/>
      <c r="C720" s="19"/>
      <c r="D720" s="88"/>
      <c r="E720" s="27"/>
      <c r="F720" s="5"/>
      <c r="G720" s="5"/>
    </row>
    <row r="721" spans="1:7" s="6" customFormat="1" x14ac:dyDescent="0.25">
      <c r="A721" s="19"/>
      <c r="B721" s="22"/>
      <c r="C721" s="19"/>
      <c r="D721" s="88"/>
      <c r="E721" s="27"/>
      <c r="F721" s="5"/>
      <c r="G721" s="5"/>
    </row>
    <row r="722" spans="1:7" s="6" customFormat="1" x14ac:dyDescent="0.25">
      <c r="A722" s="19"/>
      <c r="B722" s="22"/>
      <c r="C722" s="19"/>
      <c r="D722" s="88"/>
      <c r="E722" s="27"/>
      <c r="F722" s="5"/>
      <c r="G722" s="5"/>
    </row>
    <row r="723" spans="1:7" s="6" customFormat="1" x14ac:dyDescent="0.25">
      <c r="A723" s="19"/>
      <c r="B723" s="22"/>
      <c r="C723" s="19"/>
      <c r="D723" s="88"/>
      <c r="E723" s="27"/>
      <c r="F723" s="5"/>
      <c r="G723" s="5"/>
    </row>
    <row r="724" spans="1:7" s="6" customFormat="1" x14ac:dyDescent="0.25">
      <c r="A724" s="19"/>
      <c r="B724" s="22"/>
      <c r="C724" s="19"/>
      <c r="D724" s="88"/>
      <c r="E724" s="27"/>
      <c r="F724" s="5"/>
      <c r="G724" s="5"/>
    </row>
    <row r="725" spans="1:7" s="6" customFormat="1" x14ac:dyDescent="0.25">
      <c r="A725" s="19"/>
      <c r="B725" s="22"/>
      <c r="C725" s="19"/>
      <c r="D725" s="88"/>
      <c r="E725" s="27"/>
      <c r="F725" s="5"/>
      <c r="G725" s="5"/>
    </row>
    <row r="726" spans="1:7" s="6" customFormat="1" x14ac:dyDescent="0.25">
      <c r="A726" s="19"/>
      <c r="B726" s="22"/>
      <c r="C726" s="19"/>
      <c r="D726" s="88"/>
      <c r="E726" s="27"/>
      <c r="F726" s="5"/>
      <c r="G726" s="5"/>
    </row>
    <row r="727" spans="1:7" s="6" customFormat="1" x14ac:dyDescent="0.25">
      <c r="A727" s="19"/>
      <c r="B727" s="22"/>
      <c r="C727" s="19"/>
      <c r="D727" s="88"/>
      <c r="E727" s="27"/>
      <c r="F727" s="5"/>
      <c r="G727" s="5"/>
    </row>
    <row r="728" spans="1:7" s="6" customFormat="1" x14ac:dyDescent="0.25">
      <c r="A728" s="19"/>
      <c r="B728" s="22"/>
      <c r="C728" s="19"/>
      <c r="D728" s="88"/>
      <c r="E728" s="27"/>
      <c r="F728" s="5"/>
      <c r="G728" s="5"/>
    </row>
    <row r="729" spans="1:7" s="6" customFormat="1" x14ac:dyDescent="0.25">
      <c r="A729" s="19"/>
      <c r="B729" s="22"/>
      <c r="C729" s="19"/>
      <c r="D729" s="88"/>
      <c r="E729" s="27"/>
      <c r="F729" s="5"/>
      <c r="G729" s="5"/>
    </row>
    <row r="730" spans="1:7" s="6" customFormat="1" x14ac:dyDescent="0.25">
      <c r="A730" s="19"/>
      <c r="B730" s="22"/>
      <c r="C730" s="19"/>
      <c r="D730" s="88"/>
      <c r="E730" s="27"/>
      <c r="F730" s="5"/>
      <c r="G730" s="5"/>
    </row>
    <row r="731" spans="1:7" s="6" customFormat="1" x14ac:dyDescent="0.25">
      <c r="A731" s="19"/>
      <c r="B731" s="22"/>
      <c r="C731" s="19"/>
      <c r="D731" s="88"/>
      <c r="E731" s="27"/>
      <c r="F731" s="5"/>
      <c r="G731" s="5"/>
    </row>
    <row r="732" spans="1:7" s="6" customFormat="1" x14ac:dyDescent="0.25">
      <c r="A732" s="19"/>
      <c r="B732" s="22"/>
      <c r="C732" s="19"/>
      <c r="D732" s="88"/>
      <c r="E732" s="27"/>
      <c r="F732" s="5"/>
      <c r="G732" s="5"/>
    </row>
    <row r="733" spans="1:7" s="6" customFormat="1" x14ac:dyDescent="0.25">
      <c r="A733" s="19"/>
      <c r="B733" s="22"/>
      <c r="C733" s="19"/>
      <c r="D733" s="88"/>
      <c r="E733" s="27"/>
      <c r="F733" s="5"/>
      <c r="G733" s="5"/>
    </row>
    <row r="734" spans="1:7" s="6" customFormat="1" x14ac:dyDescent="0.25">
      <c r="A734" s="19"/>
      <c r="B734" s="22"/>
      <c r="C734" s="19"/>
      <c r="D734" s="88"/>
      <c r="E734" s="27"/>
      <c r="F734" s="5"/>
      <c r="G734" s="5"/>
    </row>
    <row r="735" spans="1:7" s="6" customFormat="1" x14ac:dyDescent="0.25">
      <c r="A735" s="19"/>
      <c r="B735" s="22"/>
      <c r="C735" s="19"/>
      <c r="D735" s="88"/>
      <c r="E735" s="27"/>
      <c r="F735" s="5"/>
      <c r="G735" s="5"/>
    </row>
    <row r="736" spans="1:7" s="6" customFormat="1" x14ac:dyDescent="0.25">
      <c r="A736" s="19"/>
      <c r="B736" s="22"/>
      <c r="C736" s="19"/>
      <c r="D736" s="88"/>
      <c r="E736" s="27"/>
      <c r="F736" s="5"/>
      <c r="G736" s="5"/>
    </row>
    <row r="737" spans="1:7" s="6" customFormat="1" x14ac:dyDescent="0.25">
      <c r="A737" s="19"/>
      <c r="B737" s="22"/>
      <c r="C737" s="19"/>
      <c r="D737" s="88"/>
      <c r="E737" s="27"/>
      <c r="F737" s="5"/>
      <c r="G737" s="5"/>
    </row>
    <row r="738" spans="1:7" s="6" customFormat="1" x14ac:dyDescent="0.25">
      <c r="A738" s="19"/>
      <c r="B738" s="22"/>
      <c r="C738" s="19"/>
      <c r="D738" s="88"/>
      <c r="E738" s="27"/>
      <c r="F738" s="5"/>
      <c r="G738" s="5"/>
    </row>
    <row r="739" spans="1:7" s="6" customFormat="1" x14ac:dyDescent="0.25">
      <c r="A739" s="19"/>
      <c r="B739" s="22"/>
      <c r="C739" s="19"/>
      <c r="D739" s="88"/>
      <c r="E739" s="27"/>
      <c r="F739" s="5"/>
      <c r="G739" s="5"/>
    </row>
    <row r="740" spans="1:7" s="6" customFormat="1" x14ac:dyDescent="0.25">
      <c r="A740" s="19"/>
      <c r="B740" s="22"/>
      <c r="C740" s="19"/>
      <c r="D740" s="29"/>
      <c r="E740" s="28"/>
      <c r="F740" s="5"/>
      <c r="G740" s="5"/>
    </row>
    <row r="741" spans="1:7" s="6" customFormat="1" x14ac:dyDescent="0.25">
      <c r="A741" s="19"/>
      <c r="B741" s="22"/>
      <c r="C741" s="19"/>
      <c r="D741" s="88"/>
      <c r="E741" s="27"/>
      <c r="F741" s="5"/>
      <c r="G741" s="5"/>
    </row>
    <row r="742" spans="1:7" s="6" customFormat="1" x14ac:dyDescent="0.25">
      <c r="A742" s="19"/>
      <c r="B742" s="22"/>
      <c r="C742" s="19"/>
      <c r="D742" s="88"/>
      <c r="E742" s="27"/>
      <c r="F742" s="5"/>
      <c r="G742" s="5"/>
    </row>
    <row r="743" spans="1:7" s="6" customFormat="1" x14ac:dyDescent="0.25">
      <c r="A743" s="19"/>
      <c r="B743" s="22"/>
      <c r="C743" s="19"/>
      <c r="D743" s="29"/>
      <c r="E743" s="28"/>
      <c r="F743" s="5"/>
      <c r="G743" s="5"/>
    </row>
    <row r="744" spans="1:7" s="6" customFormat="1" x14ac:dyDescent="0.25">
      <c r="A744" s="19"/>
      <c r="B744" s="22"/>
      <c r="C744" s="19"/>
      <c r="D744" s="88"/>
      <c r="E744" s="27"/>
      <c r="F744" s="5"/>
      <c r="G744" s="5"/>
    </row>
    <row r="745" spans="1:7" s="6" customFormat="1" x14ac:dyDescent="0.25">
      <c r="A745" s="19"/>
      <c r="B745" s="22"/>
      <c r="C745" s="19"/>
      <c r="D745" s="88"/>
      <c r="E745" s="27"/>
      <c r="F745" s="5"/>
      <c r="G745" s="5"/>
    </row>
    <row r="746" spans="1:7" s="6" customFormat="1" x14ac:dyDescent="0.25">
      <c r="A746" s="19"/>
      <c r="B746" s="22"/>
      <c r="C746" s="19"/>
      <c r="D746" s="88"/>
      <c r="E746" s="27"/>
      <c r="F746" s="5"/>
      <c r="G746" s="5"/>
    </row>
    <row r="747" spans="1:7" s="6" customFormat="1" x14ac:dyDescent="0.25">
      <c r="A747" s="19"/>
      <c r="B747" s="22"/>
      <c r="C747" s="19"/>
      <c r="D747" s="88"/>
      <c r="E747" s="27"/>
      <c r="F747" s="5"/>
      <c r="G747" s="5"/>
    </row>
    <row r="748" spans="1:7" s="6" customFormat="1" x14ac:dyDescent="0.25">
      <c r="A748" s="19"/>
      <c r="B748" s="22"/>
      <c r="C748" s="19"/>
      <c r="D748" s="88"/>
      <c r="E748" s="27"/>
      <c r="F748" s="5"/>
      <c r="G748" s="5"/>
    </row>
    <row r="749" spans="1:7" s="6" customFormat="1" x14ac:dyDescent="0.25">
      <c r="A749" s="19"/>
      <c r="B749" s="22"/>
      <c r="C749" s="19"/>
      <c r="D749" s="88"/>
      <c r="E749" s="27"/>
      <c r="F749" s="5"/>
      <c r="G749" s="5"/>
    </row>
    <row r="750" spans="1:7" s="6" customFormat="1" x14ac:dyDescent="0.25">
      <c r="A750" s="19"/>
      <c r="B750" s="22"/>
      <c r="C750" s="19"/>
      <c r="D750" s="29"/>
      <c r="E750" s="28"/>
      <c r="F750" s="5"/>
      <c r="G750" s="5"/>
    </row>
    <row r="751" spans="1:7" s="6" customFormat="1" x14ac:dyDescent="0.25">
      <c r="A751" s="19"/>
      <c r="B751" s="22"/>
      <c r="C751" s="19"/>
      <c r="D751" s="88"/>
      <c r="E751" s="27"/>
      <c r="F751" s="5"/>
      <c r="G751" s="5"/>
    </row>
    <row r="752" spans="1:7" s="6" customFormat="1" x14ac:dyDescent="0.25">
      <c r="A752" s="19"/>
      <c r="B752" s="22"/>
      <c r="C752" s="19"/>
      <c r="D752" s="29"/>
      <c r="E752" s="28"/>
      <c r="F752" s="5"/>
      <c r="G752" s="5"/>
    </row>
    <row r="753" spans="1:7" s="6" customFormat="1" x14ac:dyDescent="0.25">
      <c r="A753" s="19"/>
      <c r="B753" s="22"/>
      <c r="C753" s="19"/>
      <c r="D753" s="88"/>
      <c r="E753" s="27"/>
      <c r="F753" s="5"/>
      <c r="G753" s="5"/>
    </row>
    <row r="754" spans="1:7" s="6" customFormat="1" x14ac:dyDescent="0.25">
      <c r="A754" s="19"/>
      <c r="B754" s="22"/>
      <c r="C754" s="19"/>
      <c r="D754" s="88"/>
      <c r="E754" s="27"/>
      <c r="F754" s="5"/>
      <c r="G754" s="5"/>
    </row>
    <row r="755" spans="1:7" s="6" customFormat="1" x14ac:dyDescent="0.25">
      <c r="A755" s="19"/>
      <c r="B755" s="22"/>
      <c r="C755" s="19"/>
      <c r="D755" s="88"/>
      <c r="E755" s="27"/>
      <c r="F755" s="5"/>
      <c r="G755" s="5"/>
    </row>
    <row r="756" spans="1:7" s="6" customFormat="1" x14ac:dyDescent="0.25">
      <c r="A756" s="19"/>
      <c r="B756" s="22"/>
      <c r="C756" s="19"/>
      <c r="D756" s="88"/>
      <c r="E756" s="27"/>
      <c r="F756" s="5"/>
      <c r="G756" s="5"/>
    </row>
    <row r="757" spans="1:7" s="6" customFormat="1" x14ac:dyDescent="0.25">
      <c r="A757" s="19"/>
      <c r="B757" s="22"/>
      <c r="C757" s="19"/>
      <c r="D757" s="29"/>
      <c r="E757" s="28"/>
      <c r="F757" s="5"/>
      <c r="G757" s="5"/>
    </row>
    <row r="758" spans="1:7" s="6" customFormat="1" x14ac:dyDescent="0.25">
      <c r="A758" s="19"/>
      <c r="B758" s="22"/>
      <c r="C758" s="19"/>
      <c r="D758" s="88"/>
      <c r="E758" s="27"/>
      <c r="F758" s="5"/>
      <c r="G758" s="5"/>
    </row>
    <row r="759" spans="1:7" s="6" customFormat="1" x14ac:dyDescent="0.25">
      <c r="A759" s="19"/>
      <c r="B759" s="22"/>
      <c r="C759" s="19"/>
      <c r="D759" s="88"/>
      <c r="E759" s="27"/>
      <c r="F759" s="5"/>
      <c r="G759" s="5"/>
    </row>
    <row r="760" spans="1:7" s="6" customFormat="1" x14ac:dyDescent="0.25">
      <c r="A760" s="19"/>
      <c r="B760" s="22"/>
      <c r="C760" s="19"/>
      <c r="D760" s="88"/>
      <c r="E760" s="27"/>
      <c r="F760" s="5"/>
      <c r="G760" s="5"/>
    </row>
    <row r="761" spans="1:7" s="6" customFormat="1" x14ac:dyDescent="0.25">
      <c r="A761" s="19"/>
      <c r="B761" s="22"/>
      <c r="C761" s="19"/>
      <c r="D761" s="88"/>
      <c r="E761" s="27"/>
      <c r="F761" s="5"/>
      <c r="G761" s="5"/>
    </row>
    <row r="762" spans="1:7" s="6" customFormat="1" x14ac:dyDescent="0.25">
      <c r="A762" s="19"/>
      <c r="B762" s="22"/>
      <c r="C762" s="19"/>
      <c r="D762" s="88"/>
      <c r="E762" s="27"/>
      <c r="F762" s="5"/>
      <c r="G762" s="5"/>
    </row>
    <row r="763" spans="1:7" s="6" customFormat="1" x14ac:dyDescent="0.25">
      <c r="A763" s="19"/>
      <c r="B763" s="22"/>
      <c r="C763" s="19"/>
      <c r="D763" s="88"/>
      <c r="E763" s="27"/>
      <c r="F763" s="5"/>
      <c r="G763" s="5"/>
    </row>
    <row r="764" spans="1:7" s="6" customFormat="1" x14ac:dyDescent="0.25">
      <c r="A764" s="19"/>
      <c r="B764" s="22"/>
      <c r="C764" s="19"/>
      <c r="D764" s="88"/>
      <c r="E764" s="27"/>
      <c r="F764" s="5"/>
      <c r="G764" s="5"/>
    </row>
    <row r="765" spans="1:7" s="6" customFormat="1" x14ac:dyDescent="0.25">
      <c r="A765" s="19"/>
      <c r="B765" s="22"/>
      <c r="C765" s="19"/>
      <c r="D765" s="88"/>
      <c r="E765" s="27"/>
      <c r="F765" s="5"/>
      <c r="G765" s="5"/>
    </row>
    <row r="766" spans="1:7" s="6" customFormat="1" x14ac:dyDescent="0.25">
      <c r="A766" s="19"/>
      <c r="B766" s="22"/>
      <c r="C766" s="19"/>
      <c r="D766" s="88"/>
      <c r="E766" s="27"/>
      <c r="F766" s="5"/>
      <c r="G766" s="5"/>
    </row>
    <row r="767" spans="1:7" s="6" customFormat="1" x14ac:dyDescent="0.25">
      <c r="A767" s="19"/>
      <c r="B767" s="22"/>
      <c r="C767" s="19"/>
      <c r="D767" s="29"/>
      <c r="E767" s="28"/>
      <c r="F767" s="5"/>
      <c r="G767" s="5"/>
    </row>
    <row r="768" spans="1:7" s="6" customFormat="1" x14ac:dyDescent="0.25">
      <c r="A768" s="19"/>
      <c r="B768" s="22"/>
      <c r="C768" s="19"/>
      <c r="D768" s="88"/>
      <c r="E768" s="27"/>
      <c r="F768" s="5"/>
      <c r="G768" s="5"/>
    </row>
    <row r="769" spans="1:7" s="6" customFormat="1" x14ac:dyDescent="0.25">
      <c r="A769" s="19"/>
      <c r="B769" s="22"/>
      <c r="C769" s="19"/>
      <c r="D769" s="88"/>
      <c r="E769" s="27"/>
      <c r="F769" s="5"/>
      <c r="G769" s="5"/>
    </row>
    <row r="770" spans="1:7" s="6" customFormat="1" x14ac:dyDescent="0.25">
      <c r="A770" s="19"/>
      <c r="B770" s="22"/>
      <c r="C770" s="19"/>
      <c r="D770" s="88"/>
      <c r="E770" s="27"/>
      <c r="F770" s="5"/>
      <c r="G770" s="5"/>
    </row>
    <row r="771" spans="1:7" s="6" customFormat="1" x14ac:dyDescent="0.25">
      <c r="A771" s="19"/>
      <c r="B771" s="22"/>
      <c r="C771" s="19"/>
      <c r="D771" s="88"/>
      <c r="E771" s="27"/>
      <c r="F771" s="5"/>
      <c r="G771" s="5"/>
    </row>
    <row r="772" spans="1:7" s="6" customFormat="1" x14ac:dyDescent="0.25">
      <c r="A772" s="19"/>
      <c r="B772" s="22"/>
      <c r="C772" s="19"/>
      <c r="D772" s="88"/>
      <c r="E772" s="27"/>
      <c r="F772" s="5"/>
      <c r="G772" s="5"/>
    </row>
    <row r="773" spans="1:7" s="6" customFormat="1" x14ac:dyDescent="0.25">
      <c r="A773" s="19"/>
      <c r="B773" s="22"/>
      <c r="C773" s="19"/>
      <c r="D773" s="88"/>
      <c r="E773" s="27"/>
      <c r="F773" s="5"/>
      <c r="G773" s="5"/>
    </row>
    <row r="774" spans="1:7" s="6" customFormat="1" x14ac:dyDescent="0.25">
      <c r="A774" s="19"/>
      <c r="B774" s="22"/>
      <c r="C774" s="19"/>
      <c r="D774" s="88"/>
      <c r="E774" s="27"/>
      <c r="F774" s="5"/>
      <c r="G774" s="5"/>
    </row>
    <row r="775" spans="1:7" s="6" customFormat="1" x14ac:dyDescent="0.25">
      <c r="A775" s="19"/>
      <c r="B775" s="22"/>
      <c r="C775" s="19"/>
      <c r="D775" s="88"/>
      <c r="E775" s="27"/>
      <c r="F775" s="5"/>
      <c r="G775" s="5"/>
    </row>
    <row r="776" spans="1:7" s="6" customFormat="1" x14ac:dyDescent="0.25">
      <c r="A776" s="19"/>
      <c r="B776" s="22"/>
      <c r="C776" s="19"/>
      <c r="D776" s="88"/>
      <c r="E776" s="27"/>
      <c r="F776" s="5"/>
      <c r="G776" s="5"/>
    </row>
    <row r="777" spans="1:7" s="6" customFormat="1" x14ac:dyDescent="0.25">
      <c r="A777" s="19"/>
      <c r="B777" s="22"/>
      <c r="C777" s="19"/>
      <c r="D777" s="88"/>
      <c r="E777" s="27"/>
      <c r="F777" s="5"/>
      <c r="G777" s="5"/>
    </row>
    <row r="778" spans="1:7" s="6" customFormat="1" x14ac:dyDescent="0.25">
      <c r="A778" s="19"/>
      <c r="B778" s="22"/>
      <c r="C778" s="19"/>
      <c r="D778" s="88"/>
      <c r="E778" s="27"/>
      <c r="F778" s="5"/>
      <c r="G778" s="5"/>
    </row>
    <row r="779" spans="1:7" s="6" customFormat="1" x14ac:dyDescent="0.25">
      <c r="A779" s="19"/>
      <c r="B779" s="22"/>
      <c r="C779" s="19"/>
      <c r="D779" s="88"/>
      <c r="E779" s="27"/>
      <c r="F779" s="5"/>
      <c r="G779" s="5"/>
    </row>
    <row r="780" spans="1:7" s="6" customFormat="1" x14ac:dyDescent="0.25">
      <c r="A780" s="19"/>
      <c r="B780" s="22"/>
      <c r="C780" s="19"/>
      <c r="D780" s="88"/>
      <c r="E780" s="27"/>
      <c r="F780" s="5"/>
      <c r="G780" s="5"/>
    </row>
    <row r="781" spans="1:7" s="6" customFormat="1" x14ac:dyDescent="0.25">
      <c r="A781" s="19"/>
      <c r="B781" s="22"/>
      <c r="C781" s="19"/>
      <c r="D781" s="88"/>
      <c r="E781" s="27"/>
      <c r="F781" s="5"/>
      <c r="G781" s="5"/>
    </row>
    <row r="782" spans="1:7" s="6" customFormat="1" x14ac:dyDescent="0.25">
      <c r="A782" s="19"/>
      <c r="B782" s="22"/>
      <c r="C782" s="19"/>
      <c r="D782" s="88"/>
      <c r="E782" s="27"/>
      <c r="F782" s="5"/>
      <c r="G782" s="5"/>
    </row>
    <row r="783" spans="1:7" s="6" customFormat="1" x14ac:dyDescent="0.25">
      <c r="A783" s="19"/>
      <c r="B783" s="22"/>
      <c r="C783" s="19"/>
      <c r="D783" s="88"/>
      <c r="E783" s="27"/>
      <c r="F783" s="5"/>
      <c r="G783" s="5"/>
    </row>
    <row r="784" spans="1:7" s="6" customFormat="1" x14ac:dyDescent="0.25">
      <c r="A784" s="19"/>
      <c r="B784" s="22"/>
      <c r="C784" s="19"/>
      <c r="D784" s="29"/>
      <c r="E784" s="28"/>
      <c r="F784" s="5"/>
      <c r="G784" s="5"/>
    </row>
    <row r="785" spans="1:7" s="6" customFormat="1" x14ac:dyDescent="0.25">
      <c r="A785" s="19"/>
      <c r="B785" s="22"/>
      <c r="C785" s="19"/>
      <c r="D785" s="88"/>
      <c r="E785" s="27"/>
      <c r="F785" s="5"/>
      <c r="G785" s="5"/>
    </row>
    <row r="786" spans="1:7" s="6" customFormat="1" x14ac:dyDescent="0.25">
      <c r="A786" s="19"/>
      <c r="B786" s="22"/>
      <c r="C786" s="19"/>
      <c r="D786" s="88"/>
      <c r="E786" s="27"/>
      <c r="F786" s="5"/>
      <c r="G786" s="5"/>
    </row>
    <row r="787" spans="1:7" s="6" customFormat="1" x14ac:dyDescent="0.25">
      <c r="A787" s="19"/>
      <c r="B787" s="22"/>
      <c r="C787" s="19"/>
      <c r="D787" s="88"/>
      <c r="E787" s="27"/>
      <c r="F787" s="5"/>
      <c r="G787" s="5"/>
    </row>
    <row r="788" spans="1:7" s="6" customFormat="1" x14ac:dyDescent="0.25">
      <c r="A788" s="19"/>
      <c r="B788" s="22"/>
      <c r="C788" s="19"/>
      <c r="D788" s="88"/>
      <c r="E788" s="27"/>
      <c r="F788" s="5"/>
      <c r="G788" s="5"/>
    </row>
    <row r="789" spans="1:7" s="6" customFormat="1" x14ac:dyDescent="0.25">
      <c r="A789" s="19"/>
      <c r="B789" s="22"/>
      <c r="C789" s="19"/>
      <c r="D789" s="88"/>
      <c r="E789" s="27"/>
      <c r="F789" s="5"/>
      <c r="G789" s="5"/>
    </row>
    <row r="790" spans="1:7" s="6" customFormat="1" x14ac:dyDescent="0.25">
      <c r="A790" s="19"/>
      <c r="B790" s="22"/>
      <c r="C790" s="19"/>
      <c r="D790" s="88"/>
      <c r="E790" s="27"/>
      <c r="F790" s="5"/>
      <c r="G790" s="5"/>
    </row>
    <row r="791" spans="1:7" s="6" customFormat="1" x14ac:dyDescent="0.25">
      <c r="A791" s="19"/>
      <c r="B791" s="22"/>
      <c r="C791" s="19"/>
      <c r="D791" s="88"/>
      <c r="E791" s="27"/>
      <c r="F791" s="5"/>
      <c r="G791" s="5"/>
    </row>
    <row r="792" spans="1:7" s="6" customFormat="1" x14ac:dyDescent="0.25">
      <c r="A792" s="19"/>
      <c r="B792" s="22"/>
      <c r="C792" s="19"/>
      <c r="D792" s="88"/>
      <c r="E792" s="27"/>
      <c r="F792" s="5"/>
      <c r="G792" s="5"/>
    </row>
    <row r="793" spans="1:7" s="6" customFormat="1" x14ac:dyDescent="0.25">
      <c r="A793" s="19"/>
      <c r="B793" s="22"/>
      <c r="C793" s="19"/>
      <c r="D793" s="88"/>
      <c r="E793" s="27"/>
      <c r="F793" s="5"/>
      <c r="G793" s="5"/>
    </row>
    <row r="794" spans="1:7" s="6" customFormat="1" x14ac:dyDescent="0.25">
      <c r="A794" s="19"/>
      <c r="B794" s="22"/>
      <c r="C794" s="19"/>
      <c r="D794" s="88"/>
      <c r="E794" s="27"/>
      <c r="F794" s="5"/>
      <c r="G794" s="5"/>
    </row>
    <row r="795" spans="1:7" s="6" customFormat="1" x14ac:dyDescent="0.25">
      <c r="A795" s="19"/>
      <c r="B795" s="22"/>
      <c r="C795" s="19"/>
      <c r="D795" s="88"/>
      <c r="E795" s="27"/>
      <c r="F795" s="5"/>
      <c r="G795" s="5"/>
    </row>
    <row r="796" spans="1:7" s="6" customFormat="1" x14ac:dyDescent="0.25">
      <c r="A796" s="19"/>
      <c r="B796" s="22"/>
      <c r="C796" s="19"/>
      <c r="D796" s="88"/>
      <c r="E796" s="27"/>
      <c r="F796" s="5"/>
      <c r="G796" s="5"/>
    </row>
    <row r="797" spans="1:7" s="6" customFormat="1" x14ac:dyDescent="0.25">
      <c r="A797" s="19"/>
      <c r="B797" s="22"/>
      <c r="C797" s="19"/>
      <c r="D797" s="88"/>
      <c r="E797" s="27"/>
      <c r="F797" s="5"/>
      <c r="G797" s="5"/>
    </row>
    <row r="798" spans="1:7" s="6" customFormat="1" x14ac:dyDescent="0.25">
      <c r="A798" s="19"/>
      <c r="B798" s="22"/>
      <c r="C798" s="19"/>
      <c r="D798" s="88"/>
      <c r="E798" s="27"/>
      <c r="F798" s="5"/>
      <c r="G798" s="5"/>
    </row>
    <row r="799" spans="1:7" s="6" customFormat="1" x14ac:dyDescent="0.25">
      <c r="A799" s="19"/>
      <c r="B799" s="22"/>
      <c r="C799" s="19"/>
      <c r="D799" s="88"/>
      <c r="E799" s="27"/>
      <c r="F799" s="5"/>
      <c r="G799" s="5"/>
    </row>
    <row r="800" spans="1:7" s="6" customFormat="1" x14ac:dyDescent="0.25">
      <c r="A800" s="19"/>
      <c r="B800" s="22"/>
      <c r="C800" s="19"/>
      <c r="D800" s="88"/>
      <c r="E800" s="27"/>
      <c r="F800" s="5"/>
      <c r="G800" s="5"/>
    </row>
    <row r="801" spans="1:7" s="6" customFormat="1" x14ac:dyDescent="0.25">
      <c r="A801" s="19"/>
      <c r="B801" s="22"/>
      <c r="C801" s="19"/>
      <c r="D801" s="88"/>
      <c r="E801" s="27"/>
      <c r="F801" s="5"/>
      <c r="G801" s="5"/>
    </row>
    <row r="802" spans="1:7" s="6" customFormat="1" x14ac:dyDescent="0.25">
      <c r="A802" s="19"/>
      <c r="B802" s="22"/>
      <c r="C802" s="19"/>
      <c r="D802" s="88"/>
      <c r="E802" s="27"/>
      <c r="F802" s="5"/>
      <c r="G802" s="5"/>
    </row>
    <row r="803" spans="1:7" s="6" customFormat="1" x14ac:dyDescent="0.25">
      <c r="A803" s="19"/>
      <c r="B803" s="22"/>
      <c r="C803" s="19"/>
      <c r="D803" s="88"/>
      <c r="E803" s="27"/>
      <c r="F803" s="5"/>
      <c r="G803" s="5"/>
    </row>
    <row r="804" spans="1:7" s="6" customFormat="1" x14ac:dyDescent="0.25">
      <c r="A804" s="19"/>
      <c r="B804" s="22"/>
      <c r="C804" s="19"/>
      <c r="D804" s="88"/>
      <c r="E804" s="27"/>
      <c r="F804" s="5"/>
      <c r="G804" s="5"/>
    </row>
    <row r="805" spans="1:7" s="6" customFormat="1" x14ac:dyDescent="0.25">
      <c r="A805" s="19"/>
      <c r="B805" s="22"/>
      <c r="C805" s="19"/>
      <c r="D805" s="88"/>
      <c r="E805" s="27"/>
      <c r="F805" s="5"/>
      <c r="G805" s="5"/>
    </row>
    <row r="806" spans="1:7" s="6" customFormat="1" x14ac:dyDescent="0.25">
      <c r="A806" s="19"/>
      <c r="B806" s="22"/>
      <c r="C806" s="19"/>
      <c r="D806" s="88"/>
      <c r="E806" s="27"/>
      <c r="F806" s="5"/>
      <c r="G806" s="5"/>
    </row>
    <row r="807" spans="1:7" s="6" customFormat="1" x14ac:dyDescent="0.25">
      <c r="A807" s="19"/>
      <c r="B807" s="22"/>
      <c r="C807" s="19"/>
      <c r="D807" s="29"/>
      <c r="E807" s="28"/>
      <c r="F807" s="5"/>
      <c r="G807" s="5"/>
    </row>
    <row r="808" spans="1:7" s="6" customFormat="1" x14ac:dyDescent="0.25">
      <c r="A808" s="19"/>
      <c r="B808" s="22"/>
      <c r="C808" s="19"/>
      <c r="D808" s="88"/>
      <c r="E808" s="27"/>
      <c r="F808" s="5"/>
      <c r="G808" s="5"/>
    </row>
    <row r="809" spans="1:7" s="6" customFormat="1" x14ac:dyDescent="0.25">
      <c r="A809" s="19"/>
      <c r="B809" s="22"/>
      <c r="C809" s="19"/>
      <c r="D809" s="29"/>
      <c r="E809" s="28"/>
      <c r="F809" s="5"/>
      <c r="G809" s="5"/>
    </row>
    <row r="810" spans="1:7" s="6" customFormat="1" x14ac:dyDescent="0.25">
      <c r="A810" s="19"/>
      <c r="B810" s="22"/>
      <c r="C810" s="19"/>
      <c r="D810" s="88"/>
      <c r="E810" s="27"/>
      <c r="F810" s="5"/>
      <c r="G810" s="5"/>
    </row>
    <row r="811" spans="1:7" s="6" customFormat="1" x14ac:dyDescent="0.25">
      <c r="A811" s="19"/>
      <c r="B811" s="22"/>
      <c r="C811" s="19"/>
      <c r="D811" s="88"/>
      <c r="E811" s="27"/>
      <c r="F811" s="5"/>
      <c r="G811" s="5"/>
    </row>
    <row r="812" spans="1:7" s="6" customFormat="1" x14ac:dyDescent="0.25">
      <c r="A812" s="19"/>
      <c r="B812" s="22"/>
      <c r="C812" s="19"/>
      <c r="D812" s="88"/>
      <c r="E812" s="27"/>
      <c r="F812" s="5"/>
      <c r="G812" s="5"/>
    </row>
    <row r="813" spans="1:7" s="6" customFormat="1" x14ac:dyDescent="0.25">
      <c r="A813" s="19"/>
      <c r="B813" s="22"/>
      <c r="C813" s="19"/>
      <c r="D813" s="88"/>
      <c r="E813" s="27"/>
      <c r="F813" s="5"/>
      <c r="G813" s="5"/>
    </row>
    <row r="814" spans="1:7" s="6" customFormat="1" x14ac:dyDescent="0.25">
      <c r="A814" s="19"/>
      <c r="B814" s="22"/>
      <c r="C814" s="19"/>
      <c r="D814" s="29"/>
      <c r="E814" s="28"/>
      <c r="F814" s="5"/>
      <c r="G814" s="5"/>
    </row>
    <row r="815" spans="1:7" s="6" customFormat="1" x14ac:dyDescent="0.25">
      <c r="A815" s="19"/>
      <c r="B815" s="22"/>
      <c r="C815" s="19"/>
      <c r="D815" s="88"/>
      <c r="E815" s="27"/>
      <c r="F815" s="5"/>
      <c r="G815" s="5"/>
    </row>
    <row r="816" spans="1:7" s="6" customFormat="1" x14ac:dyDescent="0.25">
      <c r="A816" s="19"/>
      <c r="B816" s="22"/>
      <c r="C816" s="19"/>
      <c r="D816" s="88"/>
      <c r="E816" s="27"/>
      <c r="F816" s="5"/>
      <c r="G816" s="5"/>
    </row>
    <row r="817" spans="1:7" s="6" customFormat="1" x14ac:dyDescent="0.25">
      <c r="A817" s="19"/>
      <c r="B817" s="22"/>
      <c r="C817" s="19"/>
      <c r="D817" s="88"/>
      <c r="E817" s="27"/>
      <c r="F817" s="5"/>
      <c r="G817" s="5"/>
    </row>
    <row r="818" spans="1:7" s="6" customFormat="1" x14ac:dyDescent="0.25">
      <c r="A818" s="19"/>
      <c r="B818" s="22"/>
      <c r="C818" s="19"/>
      <c r="D818" s="88"/>
      <c r="E818" s="27"/>
      <c r="F818" s="5"/>
      <c r="G818" s="5"/>
    </row>
    <row r="819" spans="1:7" s="6" customFormat="1" x14ac:dyDescent="0.25">
      <c r="A819" s="19"/>
      <c r="B819" s="22"/>
      <c r="C819" s="19"/>
      <c r="D819" s="88"/>
      <c r="E819" s="27"/>
      <c r="F819" s="5"/>
      <c r="G819" s="5"/>
    </row>
    <row r="820" spans="1:7" s="6" customFormat="1" x14ac:dyDescent="0.25">
      <c r="A820" s="19"/>
      <c r="B820" s="22"/>
      <c r="C820" s="19"/>
      <c r="D820" s="88"/>
      <c r="E820" s="27"/>
      <c r="F820" s="5"/>
      <c r="G820" s="5"/>
    </row>
    <row r="821" spans="1:7" s="6" customFormat="1" x14ac:dyDescent="0.25">
      <c r="A821" s="19"/>
      <c r="B821" s="22"/>
      <c r="C821" s="19"/>
      <c r="D821" s="88"/>
      <c r="E821" s="27"/>
      <c r="F821" s="5"/>
      <c r="G821" s="5"/>
    </row>
    <row r="822" spans="1:7" s="6" customFormat="1" x14ac:dyDescent="0.25">
      <c r="A822" s="19"/>
      <c r="B822" s="22"/>
      <c r="C822" s="19"/>
      <c r="D822" s="29"/>
      <c r="E822" s="28"/>
      <c r="F822" s="5"/>
      <c r="G822" s="5"/>
    </row>
    <row r="823" spans="1:7" s="6" customFormat="1" x14ac:dyDescent="0.25">
      <c r="A823" s="19"/>
      <c r="B823" s="22"/>
      <c r="C823" s="19"/>
      <c r="D823" s="88"/>
      <c r="E823" s="27"/>
      <c r="F823" s="5"/>
      <c r="G823" s="5"/>
    </row>
    <row r="824" spans="1:7" s="6" customFormat="1" x14ac:dyDescent="0.25">
      <c r="A824" s="19"/>
      <c r="B824" s="22"/>
      <c r="C824" s="19"/>
      <c r="D824" s="88"/>
      <c r="E824" s="27"/>
      <c r="F824" s="5"/>
      <c r="G824" s="5"/>
    </row>
    <row r="825" spans="1:7" s="6" customFormat="1" x14ac:dyDescent="0.25">
      <c r="A825" s="19"/>
      <c r="B825" s="22"/>
      <c r="C825" s="19"/>
      <c r="D825" s="88"/>
      <c r="E825" s="27"/>
      <c r="F825" s="5"/>
      <c r="G825" s="5"/>
    </row>
    <row r="826" spans="1:7" s="6" customFormat="1" x14ac:dyDescent="0.25">
      <c r="A826" s="19"/>
      <c r="B826" s="22"/>
      <c r="C826" s="19"/>
      <c r="D826" s="88"/>
      <c r="E826" s="27"/>
      <c r="F826" s="5"/>
      <c r="G826" s="5"/>
    </row>
    <row r="827" spans="1:7" s="6" customFormat="1" x14ac:dyDescent="0.25">
      <c r="A827" s="19"/>
      <c r="B827" s="22"/>
      <c r="C827" s="19"/>
      <c r="D827" s="88"/>
      <c r="E827" s="27"/>
      <c r="F827" s="5"/>
      <c r="G827" s="5"/>
    </row>
    <row r="828" spans="1:7" s="6" customFormat="1" x14ac:dyDescent="0.25">
      <c r="A828" s="19"/>
      <c r="B828" s="22"/>
      <c r="C828" s="19"/>
      <c r="D828" s="88"/>
      <c r="E828" s="27"/>
      <c r="F828" s="5"/>
      <c r="G828" s="5"/>
    </row>
    <row r="829" spans="1:7" s="6" customFormat="1" x14ac:dyDescent="0.25">
      <c r="A829" s="19"/>
      <c r="B829" s="22"/>
      <c r="C829" s="19"/>
      <c r="D829" s="29"/>
      <c r="E829" s="28"/>
      <c r="F829" s="5"/>
      <c r="G829" s="5"/>
    </row>
    <row r="830" spans="1:7" s="6" customFormat="1" x14ac:dyDescent="0.25">
      <c r="A830" s="19"/>
      <c r="B830" s="22"/>
      <c r="C830" s="19"/>
      <c r="D830" s="88"/>
      <c r="E830" s="27"/>
      <c r="F830" s="5"/>
      <c r="G830" s="5"/>
    </row>
    <row r="831" spans="1:7" s="6" customFormat="1" x14ac:dyDescent="0.25">
      <c r="A831" s="19"/>
      <c r="B831" s="22"/>
      <c r="C831" s="19"/>
      <c r="D831" s="88"/>
      <c r="E831" s="27"/>
      <c r="F831" s="5"/>
      <c r="G831" s="5"/>
    </row>
    <row r="832" spans="1:7" s="6" customFormat="1" x14ac:dyDescent="0.25">
      <c r="A832" s="19"/>
      <c r="B832" s="22"/>
      <c r="C832" s="19"/>
      <c r="D832" s="88"/>
      <c r="E832" s="27"/>
      <c r="F832" s="5"/>
      <c r="G832" s="5"/>
    </row>
    <row r="833" spans="1:7" s="6" customFormat="1" x14ac:dyDescent="0.25">
      <c r="A833" s="19"/>
      <c r="B833" s="22"/>
      <c r="C833" s="19"/>
      <c r="D833" s="88"/>
      <c r="E833" s="27"/>
      <c r="F833" s="5"/>
      <c r="G833" s="5"/>
    </row>
    <row r="834" spans="1:7" s="6" customFormat="1" x14ac:dyDescent="0.25">
      <c r="A834" s="19"/>
      <c r="B834" s="22"/>
      <c r="C834" s="19"/>
      <c r="D834" s="88"/>
      <c r="E834" s="27"/>
      <c r="F834" s="5"/>
      <c r="G834" s="5"/>
    </row>
    <row r="835" spans="1:7" s="6" customFormat="1" x14ac:dyDescent="0.25">
      <c r="A835" s="19"/>
      <c r="B835" s="22"/>
      <c r="C835" s="19"/>
      <c r="D835" s="29"/>
      <c r="E835" s="28"/>
      <c r="F835" s="5"/>
      <c r="G835" s="5"/>
    </row>
    <row r="836" spans="1:7" s="6" customFormat="1" x14ac:dyDescent="0.25">
      <c r="A836" s="19"/>
      <c r="B836" s="22"/>
      <c r="C836" s="19"/>
      <c r="D836" s="88"/>
      <c r="E836" s="27"/>
      <c r="F836" s="5"/>
      <c r="G836" s="5"/>
    </row>
    <row r="837" spans="1:7" s="6" customFormat="1" x14ac:dyDescent="0.25">
      <c r="A837" s="19"/>
      <c r="B837" s="22"/>
      <c r="C837" s="19"/>
      <c r="D837" s="88"/>
      <c r="E837" s="27"/>
      <c r="F837" s="5"/>
      <c r="G837" s="5"/>
    </row>
    <row r="838" spans="1:7" s="6" customFormat="1" x14ac:dyDescent="0.25">
      <c r="A838" s="19"/>
      <c r="B838" s="22"/>
      <c r="C838" s="19"/>
      <c r="D838" s="88"/>
      <c r="E838" s="27"/>
      <c r="F838" s="5"/>
      <c r="G838" s="5"/>
    </row>
    <row r="839" spans="1:7" s="6" customFormat="1" x14ac:dyDescent="0.25">
      <c r="A839" s="19"/>
      <c r="B839" s="22"/>
      <c r="C839" s="19"/>
      <c r="D839" s="88"/>
      <c r="E839" s="27"/>
      <c r="F839" s="5"/>
      <c r="G839" s="5"/>
    </row>
    <row r="840" spans="1:7" s="6" customFormat="1" x14ac:dyDescent="0.25">
      <c r="A840" s="19"/>
      <c r="B840" s="22"/>
      <c r="C840" s="19"/>
      <c r="D840" s="88"/>
      <c r="E840" s="27"/>
      <c r="F840" s="5"/>
      <c r="G840" s="5"/>
    </row>
    <row r="841" spans="1:7" s="6" customFormat="1" x14ac:dyDescent="0.25">
      <c r="A841" s="19"/>
      <c r="B841" s="22"/>
      <c r="C841" s="19"/>
      <c r="D841" s="88"/>
      <c r="E841" s="27"/>
      <c r="F841" s="5"/>
      <c r="G841" s="5"/>
    </row>
    <row r="842" spans="1:7" s="6" customFormat="1" x14ac:dyDescent="0.25">
      <c r="A842" s="19"/>
      <c r="B842" s="22"/>
      <c r="C842" s="19"/>
      <c r="D842" s="88"/>
      <c r="E842" s="27"/>
      <c r="F842" s="5"/>
      <c r="G842" s="5"/>
    </row>
    <row r="843" spans="1:7" s="6" customFormat="1" x14ac:dyDescent="0.25">
      <c r="A843" s="19"/>
      <c r="B843" s="22"/>
      <c r="C843" s="19"/>
      <c r="D843" s="88"/>
      <c r="E843" s="27"/>
      <c r="F843" s="5"/>
      <c r="G843" s="5"/>
    </row>
    <row r="844" spans="1:7" s="6" customFormat="1" x14ac:dyDescent="0.25">
      <c r="A844" s="19"/>
      <c r="B844" s="22"/>
      <c r="C844" s="19"/>
      <c r="D844" s="88"/>
      <c r="E844" s="27"/>
      <c r="F844" s="5"/>
      <c r="G844" s="5"/>
    </row>
    <row r="845" spans="1:7" s="6" customFormat="1" x14ac:dyDescent="0.25">
      <c r="A845" s="19"/>
      <c r="B845" s="22"/>
      <c r="C845" s="19"/>
      <c r="D845" s="88"/>
      <c r="E845" s="27"/>
      <c r="F845" s="5"/>
      <c r="G845" s="5"/>
    </row>
    <row r="846" spans="1:7" s="6" customFormat="1" x14ac:dyDescent="0.25">
      <c r="A846" s="19"/>
      <c r="B846" s="22"/>
      <c r="C846" s="19"/>
      <c r="D846" s="88"/>
      <c r="E846" s="27"/>
      <c r="F846" s="5"/>
      <c r="G846" s="5"/>
    </row>
    <row r="847" spans="1:7" s="6" customFormat="1" x14ac:dyDescent="0.25">
      <c r="A847" s="19"/>
      <c r="B847" s="22"/>
      <c r="C847" s="19"/>
      <c r="D847" s="88"/>
      <c r="E847" s="27"/>
      <c r="F847" s="5"/>
      <c r="G847" s="5"/>
    </row>
    <row r="848" spans="1:7" s="6" customFormat="1" x14ac:dyDescent="0.25">
      <c r="A848" s="19"/>
      <c r="B848" s="22"/>
      <c r="C848" s="19"/>
      <c r="D848" s="88"/>
      <c r="E848" s="27"/>
      <c r="F848" s="5"/>
      <c r="G848" s="5"/>
    </row>
    <row r="849" spans="1:7" s="6" customFormat="1" x14ac:dyDescent="0.25">
      <c r="A849" s="19"/>
      <c r="B849" s="22"/>
      <c r="C849" s="19"/>
      <c r="D849" s="88"/>
      <c r="E849" s="27"/>
      <c r="F849" s="5"/>
      <c r="G849" s="5"/>
    </row>
    <row r="850" spans="1:7" s="6" customFormat="1" x14ac:dyDescent="0.25">
      <c r="A850" s="19"/>
      <c r="B850" s="22"/>
      <c r="C850" s="19"/>
      <c r="D850" s="88"/>
      <c r="E850" s="27"/>
      <c r="F850" s="5"/>
      <c r="G850" s="5"/>
    </row>
    <row r="851" spans="1:7" s="6" customFormat="1" x14ac:dyDescent="0.25">
      <c r="A851" s="19"/>
      <c r="B851" s="22"/>
      <c r="C851" s="19"/>
      <c r="D851" s="88"/>
      <c r="E851" s="27"/>
      <c r="F851" s="5"/>
      <c r="G851" s="5"/>
    </row>
    <row r="852" spans="1:7" s="6" customFormat="1" x14ac:dyDescent="0.25">
      <c r="A852" s="19"/>
      <c r="B852" s="22"/>
      <c r="C852" s="19"/>
      <c r="D852" s="88"/>
      <c r="E852" s="27"/>
      <c r="F852" s="5"/>
      <c r="G852" s="5"/>
    </row>
    <row r="853" spans="1:7" s="6" customFormat="1" x14ac:dyDescent="0.25">
      <c r="A853" s="19"/>
      <c r="B853" s="22"/>
      <c r="C853" s="19"/>
      <c r="D853" s="88"/>
      <c r="E853" s="27"/>
      <c r="F853" s="5"/>
      <c r="G853" s="5"/>
    </row>
    <row r="854" spans="1:7" s="6" customFormat="1" x14ac:dyDescent="0.25">
      <c r="A854" s="19"/>
      <c r="B854" s="22"/>
      <c r="C854" s="19"/>
      <c r="D854" s="88"/>
      <c r="E854" s="27"/>
      <c r="F854" s="5"/>
      <c r="G854" s="5"/>
    </row>
    <row r="855" spans="1:7" s="6" customFormat="1" x14ac:dyDescent="0.25">
      <c r="A855" s="19"/>
      <c r="B855" s="22"/>
      <c r="C855" s="19"/>
      <c r="D855" s="88"/>
      <c r="E855" s="27"/>
      <c r="F855" s="5"/>
      <c r="G855" s="5"/>
    </row>
    <row r="856" spans="1:7" s="6" customFormat="1" x14ac:dyDescent="0.25">
      <c r="A856" s="19"/>
      <c r="B856" s="22"/>
      <c r="C856" s="19"/>
      <c r="D856" s="29"/>
      <c r="E856" s="28"/>
      <c r="F856" s="5"/>
      <c r="G856" s="5"/>
    </row>
    <row r="857" spans="1:7" s="6" customFormat="1" x14ac:dyDescent="0.25">
      <c r="A857" s="19"/>
      <c r="B857" s="22"/>
      <c r="C857" s="19"/>
      <c r="D857" s="29"/>
      <c r="E857" s="28"/>
      <c r="F857" s="5"/>
      <c r="G857" s="5"/>
    </row>
    <row r="858" spans="1:7" s="6" customFormat="1" x14ac:dyDescent="0.25">
      <c r="A858" s="19"/>
      <c r="B858" s="22"/>
      <c r="C858" s="19"/>
      <c r="D858" s="88"/>
      <c r="E858" s="27"/>
      <c r="F858" s="5"/>
      <c r="G858" s="5"/>
    </row>
    <row r="859" spans="1:7" s="6" customFormat="1" x14ac:dyDescent="0.25">
      <c r="A859" s="19"/>
      <c r="B859" s="22"/>
      <c r="C859" s="19"/>
      <c r="D859" s="88"/>
      <c r="E859" s="27"/>
      <c r="F859" s="5"/>
      <c r="G859" s="5"/>
    </row>
    <row r="860" spans="1:7" s="6" customFormat="1" x14ac:dyDescent="0.25">
      <c r="A860" s="19"/>
      <c r="B860" s="22"/>
      <c r="C860" s="19"/>
      <c r="D860" s="29"/>
      <c r="E860" s="28"/>
      <c r="F860" s="5"/>
      <c r="G860" s="5"/>
    </row>
    <row r="861" spans="1:7" s="6" customFormat="1" x14ac:dyDescent="0.25">
      <c r="A861" s="19"/>
      <c r="B861" s="22"/>
      <c r="C861" s="19"/>
      <c r="D861" s="88"/>
      <c r="E861" s="27"/>
      <c r="F861" s="5"/>
      <c r="G861" s="5"/>
    </row>
    <row r="862" spans="1:7" s="6" customFormat="1" x14ac:dyDescent="0.25">
      <c r="A862" s="19"/>
      <c r="B862" s="22"/>
      <c r="C862" s="19"/>
      <c r="D862" s="88"/>
      <c r="E862" s="27"/>
      <c r="F862" s="5"/>
      <c r="G862" s="5"/>
    </row>
    <row r="863" spans="1:7" s="6" customFormat="1" x14ac:dyDescent="0.25">
      <c r="A863" s="19"/>
      <c r="B863" s="22"/>
      <c r="C863" s="19"/>
      <c r="D863" s="88"/>
      <c r="E863" s="27"/>
      <c r="F863" s="5"/>
      <c r="G863" s="5"/>
    </row>
    <row r="864" spans="1:7" s="6" customFormat="1" x14ac:dyDescent="0.25">
      <c r="A864" s="19"/>
      <c r="B864" s="22"/>
      <c r="C864" s="19"/>
      <c r="D864" s="88"/>
      <c r="E864" s="27"/>
      <c r="F864" s="5"/>
      <c r="G864" s="5"/>
    </row>
    <row r="865" spans="1:7" s="6" customFormat="1" x14ac:dyDescent="0.25">
      <c r="A865" s="19"/>
      <c r="B865" s="22"/>
      <c r="C865" s="19"/>
      <c r="D865" s="88"/>
      <c r="E865" s="27"/>
      <c r="F865" s="5"/>
      <c r="G865" s="5"/>
    </row>
    <row r="866" spans="1:7" s="6" customFormat="1" x14ac:dyDescent="0.25">
      <c r="A866" s="19"/>
      <c r="B866" s="22"/>
      <c r="C866" s="19"/>
      <c r="D866" s="88"/>
      <c r="E866" s="27"/>
      <c r="F866" s="5"/>
      <c r="G866" s="5"/>
    </row>
    <row r="867" spans="1:7" s="6" customFormat="1" x14ac:dyDescent="0.25">
      <c r="A867" s="19"/>
      <c r="B867" s="22"/>
      <c r="C867" s="19"/>
      <c r="D867" s="88"/>
      <c r="E867" s="27"/>
      <c r="F867" s="5"/>
      <c r="G867" s="5"/>
    </row>
    <row r="868" spans="1:7" s="6" customFormat="1" x14ac:dyDescent="0.25">
      <c r="A868" s="19"/>
      <c r="B868" s="22"/>
      <c r="C868" s="19"/>
      <c r="D868" s="88"/>
      <c r="E868" s="27"/>
      <c r="F868" s="5"/>
      <c r="G868" s="5"/>
    </row>
    <row r="869" spans="1:7" s="6" customFormat="1" x14ac:dyDescent="0.25">
      <c r="A869" s="19"/>
      <c r="B869" s="22"/>
      <c r="C869" s="19"/>
      <c r="D869" s="88"/>
      <c r="E869" s="27"/>
      <c r="F869" s="5"/>
      <c r="G869" s="5"/>
    </row>
    <row r="870" spans="1:7" s="6" customFormat="1" x14ac:dyDescent="0.25">
      <c r="A870" s="19"/>
      <c r="B870" s="22"/>
      <c r="C870" s="19"/>
      <c r="D870" s="88"/>
      <c r="E870" s="27"/>
      <c r="F870" s="5"/>
      <c r="G870" s="5"/>
    </row>
    <row r="871" spans="1:7" s="6" customFormat="1" x14ac:dyDescent="0.25">
      <c r="A871" s="19"/>
      <c r="B871" s="22"/>
      <c r="C871" s="19"/>
      <c r="D871" s="88"/>
      <c r="E871" s="27"/>
      <c r="F871" s="5"/>
      <c r="G871" s="5"/>
    </row>
    <row r="872" spans="1:7" s="6" customFormat="1" x14ac:dyDescent="0.25">
      <c r="A872" s="19"/>
      <c r="B872" s="22"/>
      <c r="C872" s="19"/>
      <c r="D872" s="88"/>
      <c r="E872" s="27"/>
      <c r="F872" s="5"/>
      <c r="G872" s="5"/>
    </row>
    <row r="873" spans="1:7" s="6" customFormat="1" x14ac:dyDescent="0.25">
      <c r="A873" s="19"/>
      <c r="B873" s="22"/>
      <c r="C873" s="19"/>
      <c r="D873" s="88"/>
      <c r="E873" s="27"/>
      <c r="F873" s="5"/>
      <c r="G873" s="5"/>
    </row>
    <row r="874" spans="1:7" s="6" customFormat="1" x14ac:dyDescent="0.25">
      <c r="A874" s="19"/>
      <c r="B874" s="22"/>
      <c r="C874" s="19"/>
      <c r="D874" s="88"/>
      <c r="E874" s="27"/>
      <c r="F874" s="5"/>
      <c r="G874" s="5"/>
    </row>
    <row r="875" spans="1:7" s="6" customFormat="1" x14ac:dyDescent="0.25">
      <c r="A875" s="19"/>
      <c r="B875" s="22"/>
      <c r="C875" s="19"/>
      <c r="D875" s="88"/>
      <c r="E875" s="27"/>
      <c r="F875" s="5"/>
      <c r="G875" s="5"/>
    </row>
    <row r="876" spans="1:7" s="6" customFormat="1" x14ac:dyDescent="0.25">
      <c r="A876" s="19"/>
      <c r="B876" s="22"/>
      <c r="C876" s="19"/>
      <c r="D876" s="88"/>
      <c r="E876" s="27"/>
      <c r="F876" s="5"/>
      <c r="G876" s="5"/>
    </row>
    <row r="877" spans="1:7" s="6" customFormat="1" x14ac:dyDescent="0.25">
      <c r="A877" s="19"/>
      <c r="B877" s="22"/>
      <c r="C877" s="19"/>
      <c r="D877" s="88"/>
      <c r="E877" s="27"/>
      <c r="F877" s="5"/>
      <c r="G877" s="5"/>
    </row>
    <row r="878" spans="1:7" s="6" customFormat="1" x14ac:dyDescent="0.25">
      <c r="A878" s="19"/>
      <c r="B878" s="22"/>
      <c r="C878" s="19"/>
      <c r="D878" s="88"/>
      <c r="E878" s="27"/>
      <c r="F878" s="5"/>
      <c r="G878" s="5"/>
    </row>
    <row r="879" spans="1:7" s="6" customFormat="1" x14ac:dyDescent="0.25">
      <c r="A879" s="19"/>
      <c r="B879" s="22"/>
      <c r="C879" s="19"/>
      <c r="D879" s="29"/>
      <c r="E879" s="28"/>
      <c r="F879" s="5"/>
      <c r="G879" s="5"/>
    </row>
    <row r="880" spans="1:7" s="6" customFormat="1" x14ac:dyDescent="0.25">
      <c r="A880" s="19"/>
      <c r="B880" s="22"/>
      <c r="C880" s="19"/>
      <c r="D880" s="88"/>
      <c r="E880" s="27"/>
      <c r="F880" s="5"/>
      <c r="G880" s="5"/>
    </row>
    <row r="881" spans="1:7" s="6" customFormat="1" x14ac:dyDescent="0.25">
      <c r="A881" s="19"/>
      <c r="B881" s="22"/>
      <c r="C881" s="19"/>
      <c r="D881" s="88"/>
      <c r="E881" s="27"/>
      <c r="F881" s="5"/>
      <c r="G881" s="5"/>
    </row>
    <row r="882" spans="1:7" s="6" customFormat="1" x14ac:dyDescent="0.25">
      <c r="A882" s="19"/>
      <c r="B882" s="22"/>
      <c r="C882" s="19"/>
      <c r="D882" s="29"/>
      <c r="E882" s="28"/>
      <c r="F882" s="5"/>
      <c r="G882" s="5"/>
    </row>
    <row r="883" spans="1:7" s="6" customFormat="1" x14ac:dyDescent="0.25">
      <c r="A883" s="19"/>
      <c r="B883" s="22"/>
      <c r="C883" s="19"/>
      <c r="D883" s="88"/>
      <c r="E883" s="27"/>
      <c r="F883" s="5"/>
      <c r="G883" s="5"/>
    </row>
    <row r="884" spans="1:7" s="6" customFormat="1" x14ac:dyDescent="0.25">
      <c r="A884" s="19"/>
      <c r="B884" s="22"/>
      <c r="C884" s="19"/>
      <c r="D884" s="88"/>
      <c r="E884" s="27"/>
      <c r="F884" s="5"/>
      <c r="G884" s="5"/>
    </row>
    <row r="885" spans="1:7" s="6" customFormat="1" x14ac:dyDescent="0.25">
      <c r="A885" s="19"/>
      <c r="B885" s="22"/>
      <c r="C885" s="19"/>
      <c r="D885" s="29"/>
      <c r="E885" s="28"/>
      <c r="F885" s="5"/>
      <c r="G885" s="5"/>
    </row>
    <row r="886" spans="1:7" s="6" customFormat="1" x14ac:dyDescent="0.25">
      <c r="A886" s="19"/>
      <c r="B886" s="22"/>
      <c r="C886" s="19"/>
      <c r="D886" s="88"/>
      <c r="E886" s="27"/>
      <c r="F886" s="5"/>
      <c r="G886" s="5"/>
    </row>
    <row r="887" spans="1:7" s="6" customFormat="1" x14ac:dyDescent="0.25">
      <c r="A887" s="19"/>
      <c r="B887" s="22"/>
      <c r="C887" s="19"/>
      <c r="D887" s="88"/>
      <c r="E887" s="27"/>
      <c r="F887" s="5"/>
      <c r="G887" s="5"/>
    </row>
    <row r="888" spans="1:7" s="6" customFormat="1" x14ac:dyDescent="0.25">
      <c r="A888" s="19"/>
      <c r="B888" s="22"/>
      <c r="C888" s="19"/>
      <c r="D888" s="88"/>
      <c r="E888" s="27"/>
      <c r="F888" s="5"/>
      <c r="G888" s="5"/>
    </row>
    <row r="889" spans="1:7" s="6" customFormat="1" x14ac:dyDescent="0.25">
      <c r="A889" s="19"/>
      <c r="B889" s="22"/>
      <c r="C889" s="19"/>
      <c r="D889" s="88"/>
      <c r="E889" s="27"/>
      <c r="F889" s="5"/>
      <c r="G889" s="5"/>
    </row>
    <row r="890" spans="1:7" s="6" customFormat="1" x14ac:dyDescent="0.25">
      <c r="A890" s="19"/>
      <c r="B890" s="22"/>
      <c r="C890" s="19"/>
      <c r="D890" s="88"/>
      <c r="E890" s="27"/>
      <c r="F890" s="5"/>
      <c r="G890" s="5"/>
    </row>
    <row r="891" spans="1:7" s="6" customFormat="1" x14ac:dyDescent="0.25">
      <c r="A891" s="19"/>
      <c r="B891" s="22"/>
      <c r="C891" s="19"/>
      <c r="D891" s="88"/>
      <c r="E891" s="27"/>
      <c r="F891" s="5"/>
      <c r="G891" s="5"/>
    </row>
    <row r="892" spans="1:7" s="6" customFormat="1" x14ac:dyDescent="0.25">
      <c r="A892" s="19"/>
      <c r="B892" s="22"/>
      <c r="C892" s="19"/>
      <c r="D892" s="88"/>
      <c r="E892" s="27"/>
      <c r="F892" s="5"/>
      <c r="G892" s="5"/>
    </row>
    <row r="893" spans="1:7" s="6" customFormat="1" x14ac:dyDescent="0.25">
      <c r="A893" s="19"/>
      <c r="B893" s="22"/>
      <c r="C893" s="19"/>
      <c r="D893" s="88"/>
      <c r="E893" s="27"/>
      <c r="F893" s="5"/>
      <c r="G893" s="5"/>
    </row>
    <row r="894" spans="1:7" s="6" customFormat="1" x14ac:dyDescent="0.25">
      <c r="A894" s="19"/>
      <c r="B894" s="22"/>
      <c r="C894" s="19"/>
      <c r="D894" s="88"/>
      <c r="E894" s="27"/>
      <c r="F894" s="5"/>
      <c r="G894" s="5"/>
    </row>
    <row r="895" spans="1:7" s="6" customFormat="1" x14ac:dyDescent="0.25">
      <c r="A895" s="19"/>
      <c r="B895" s="22"/>
      <c r="C895" s="19"/>
      <c r="D895" s="88"/>
      <c r="E895" s="27"/>
      <c r="F895" s="5"/>
      <c r="G895" s="5"/>
    </row>
    <row r="896" spans="1:7" s="6" customFormat="1" x14ac:dyDescent="0.25">
      <c r="A896" s="19"/>
      <c r="B896" s="22"/>
      <c r="C896" s="19"/>
      <c r="D896" s="88"/>
      <c r="E896" s="27"/>
      <c r="F896" s="5"/>
      <c r="G896" s="5"/>
    </row>
    <row r="897" spans="1:7" s="6" customFormat="1" x14ac:dyDescent="0.25">
      <c r="A897" s="19"/>
      <c r="B897" s="22"/>
      <c r="C897" s="19"/>
      <c r="D897" s="88"/>
      <c r="E897" s="27"/>
      <c r="F897" s="5"/>
      <c r="G897" s="5"/>
    </row>
    <row r="898" spans="1:7" s="6" customFormat="1" x14ac:dyDescent="0.25">
      <c r="A898" s="19"/>
      <c r="B898" s="22"/>
      <c r="C898" s="19"/>
      <c r="D898" s="88"/>
      <c r="E898" s="27"/>
      <c r="F898" s="5"/>
      <c r="G898" s="5"/>
    </row>
    <row r="899" spans="1:7" s="6" customFormat="1" x14ac:dyDescent="0.25">
      <c r="A899" s="19"/>
      <c r="B899" s="22"/>
      <c r="C899" s="19"/>
      <c r="D899" s="88"/>
      <c r="E899" s="27"/>
      <c r="F899" s="5"/>
      <c r="G899" s="5"/>
    </row>
    <row r="900" spans="1:7" s="6" customFormat="1" x14ac:dyDescent="0.25">
      <c r="A900" s="19"/>
      <c r="B900" s="22"/>
      <c r="C900" s="19"/>
      <c r="D900" s="88"/>
      <c r="E900" s="27"/>
      <c r="F900" s="5"/>
      <c r="G900" s="5"/>
    </row>
    <row r="901" spans="1:7" s="6" customFormat="1" x14ac:dyDescent="0.25">
      <c r="A901" s="19"/>
      <c r="B901" s="22"/>
      <c r="C901" s="19"/>
      <c r="D901" s="29"/>
      <c r="E901" s="28"/>
      <c r="F901" s="5"/>
      <c r="G901" s="5"/>
    </row>
    <row r="902" spans="1:7" s="6" customFormat="1" x14ac:dyDescent="0.25">
      <c r="A902" s="19"/>
      <c r="B902" s="22"/>
      <c r="C902" s="19"/>
      <c r="D902" s="88"/>
      <c r="E902" s="27"/>
      <c r="F902" s="5"/>
      <c r="G902" s="5"/>
    </row>
    <row r="903" spans="1:7" s="6" customFormat="1" x14ac:dyDescent="0.25">
      <c r="A903" s="19"/>
      <c r="B903" s="22"/>
      <c r="C903" s="19"/>
      <c r="D903" s="88"/>
      <c r="E903" s="27"/>
      <c r="F903" s="5"/>
      <c r="G903" s="5"/>
    </row>
    <row r="904" spans="1:7" s="6" customFormat="1" x14ac:dyDescent="0.25">
      <c r="A904" s="19"/>
      <c r="B904" s="22"/>
      <c r="C904" s="19"/>
      <c r="D904" s="88"/>
      <c r="E904" s="27"/>
      <c r="F904" s="5"/>
      <c r="G904" s="5"/>
    </row>
    <row r="905" spans="1:7" s="6" customFormat="1" x14ac:dyDescent="0.25">
      <c r="A905" s="19"/>
      <c r="B905" s="22"/>
      <c r="C905" s="19"/>
      <c r="D905" s="88"/>
      <c r="E905" s="27"/>
      <c r="F905" s="5"/>
      <c r="G905" s="5"/>
    </row>
    <row r="906" spans="1:7" s="6" customFormat="1" x14ac:dyDescent="0.25">
      <c r="A906" s="19"/>
      <c r="B906" s="22"/>
      <c r="C906" s="19"/>
      <c r="D906" s="88"/>
      <c r="E906" s="27"/>
      <c r="F906" s="5"/>
      <c r="G906" s="5"/>
    </row>
    <row r="907" spans="1:7" s="6" customFormat="1" x14ac:dyDescent="0.25">
      <c r="A907" s="19"/>
      <c r="B907" s="22"/>
      <c r="C907" s="19"/>
      <c r="D907" s="88"/>
      <c r="E907" s="27"/>
      <c r="F907" s="5"/>
      <c r="G907" s="5"/>
    </row>
    <row r="908" spans="1:7" s="6" customFormat="1" x14ac:dyDescent="0.25">
      <c r="A908" s="19"/>
      <c r="B908" s="22"/>
      <c r="C908" s="19"/>
      <c r="D908" s="88"/>
      <c r="E908" s="27"/>
      <c r="F908" s="5"/>
      <c r="G908" s="5"/>
    </row>
    <row r="909" spans="1:7" s="6" customFormat="1" x14ac:dyDescent="0.25">
      <c r="A909" s="19"/>
      <c r="B909" s="22"/>
      <c r="C909" s="19"/>
      <c r="D909" s="88"/>
      <c r="E909" s="27"/>
      <c r="F909" s="5"/>
      <c r="G909" s="5"/>
    </row>
    <row r="910" spans="1:7" s="6" customFormat="1" x14ac:dyDescent="0.25">
      <c r="A910" s="19"/>
      <c r="B910" s="22"/>
      <c r="C910" s="19"/>
      <c r="D910" s="88"/>
      <c r="E910" s="27"/>
      <c r="F910" s="5"/>
      <c r="G910" s="5"/>
    </row>
    <row r="911" spans="1:7" s="6" customFormat="1" x14ac:dyDescent="0.25">
      <c r="A911" s="19"/>
      <c r="B911" s="22"/>
      <c r="C911" s="19"/>
      <c r="D911" s="88"/>
      <c r="E911" s="27"/>
      <c r="F911" s="5"/>
      <c r="G911" s="5"/>
    </row>
    <row r="912" spans="1:7" s="6" customFormat="1" x14ac:dyDescent="0.25">
      <c r="A912" s="19"/>
      <c r="B912" s="22"/>
      <c r="C912" s="19"/>
      <c r="D912" s="88"/>
      <c r="E912" s="27"/>
      <c r="F912" s="5"/>
      <c r="G912" s="5"/>
    </row>
    <row r="913" spans="1:7" s="6" customFormat="1" x14ac:dyDescent="0.25">
      <c r="A913" s="19"/>
      <c r="B913" s="22"/>
      <c r="C913" s="19"/>
      <c r="D913" s="88"/>
      <c r="E913" s="27"/>
      <c r="F913" s="5"/>
      <c r="G913" s="5"/>
    </row>
    <row r="914" spans="1:7" s="6" customFormat="1" x14ac:dyDescent="0.25">
      <c r="A914" s="19"/>
      <c r="B914" s="22"/>
      <c r="C914" s="19"/>
      <c r="D914" s="88"/>
      <c r="E914" s="27"/>
      <c r="F914" s="5"/>
      <c r="G914" s="5"/>
    </row>
    <row r="915" spans="1:7" s="6" customFormat="1" x14ac:dyDescent="0.25">
      <c r="A915" s="19"/>
      <c r="B915" s="22"/>
      <c r="C915" s="19"/>
      <c r="D915" s="88"/>
      <c r="E915" s="27"/>
      <c r="F915" s="5"/>
      <c r="G915" s="5"/>
    </row>
    <row r="916" spans="1:7" s="6" customFormat="1" x14ac:dyDescent="0.25">
      <c r="A916" s="19"/>
      <c r="B916" s="22"/>
      <c r="C916" s="19"/>
      <c r="D916" s="88"/>
      <c r="E916" s="27"/>
      <c r="F916" s="5"/>
      <c r="G916" s="5"/>
    </row>
    <row r="917" spans="1:7" s="6" customFormat="1" x14ac:dyDescent="0.25">
      <c r="A917" s="19"/>
      <c r="B917" s="22"/>
      <c r="C917" s="19"/>
      <c r="D917" s="29"/>
      <c r="E917" s="28"/>
      <c r="F917" s="5"/>
      <c r="G917" s="5"/>
    </row>
    <row r="918" spans="1:7" s="6" customFormat="1" x14ac:dyDescent="0.25">
      <c r="A918" s="19"/>
      <c r="B918" s="22"/>
      <c r="C918" s="19"/>
      <c r="D918" s="88"/>
      <c r="E918" s="27"/>
      <c r="F918" s="5"/>
      <c r="G918" s="5"/>
    </row>
    <row r="919" spans="1:7" s="6" customFormat="1" x14ac:dyDescent="0.25">
      <c r="A919" s="19"/>
      <c r="B919" s="22"/>
      <c r="C919" s="19"/>
      <c r="D919" s="88"/>
      <c r="E919" s="27"/>
      <c r="F919" s="5"/>
      <c r="G919" s="5"/>
    </row>
    <row r="920" spans="1:7" s="6" customFormat="1" x14ac:dyDescent="0.25">
      <c r="A920" s="19"/>
      <c r="B920" s="22"/>
      <c r="C920" s="19"/>
      <c r="D920" s="88"/>
      <c r="E920" s="27"/>
      <c r="F920" s="5"/>
      <c r="G920" s="5"/>
    </row>
    <row r="921" spans="1:7" s="6" customFormat="1" x14ac:dyDescent="0.25">
      <c r="A921" s="19"/>
      <c r="B921" s="22"/>
      <c r="C921" s="19"/>
      <c r="D921" s="88"/>
      <c r="E921" s="27"/>
      <c r="F921" s="5"/>
      <c r="G921" s="5"/>
    </row>
    <row r="922" spans="1:7" s="6" customFormat="1" x14ac:dyDescent="0.25">
      <c r="A922" s="19"/>
      <c r="B922" s="22"/>
      <c r="C922" s="19"/>
      <c r="D922" s="29"/>
      <c r="E922" s="28"/>
      <c r="F922" s="5"/>
      <c r="G922" s="5"/>
    </row>
    <row r="923" spans="1:7" s="6" customFormat="1" x14ac:dyDescent="0.25">
      <c r="A923" s="19"/>
      <c r="B923" s="22"/>
      <c r="C923" s="19"/>
      <c r="D923" s="88"/>
      <c r="E923" s="27"/>
      <c r="F923" s="5"/>
      <c r="G923" s="5"/>
    </row>
    <row r="924" spans="1:7" s="6" customFormat="1" x14ac:dyDescent="0.25">
      <c r="A924" s="19"/>
      <c r="B924" s="22"/>
      <c r="C924" s="19"/>
      <c r="D924" s="88"/>
      <c r="E924" s="27"/>
      <c r="F924" s="5"/>
      <c r="G924" s="5"/>
    </row>
    <row r="925" spans="1:7" s="6" customFormat="1" x14ac:dyDescent="0.25">
      <c r="A925" s="19"/>
      <c r="B925" s="22"/>
      <c r="C925" s="19"/>
      <c r="D925" s="88"/>
      <c r="E925" s="27"/>
      <c r="F925" s="5"/>
      <c r="G925" s="5"/>
    </row>
    <row r="926" spans="1:7" s="6" customFormat="1" x14ac:dyDescent="0.25">
      <c r="A926" s="19"/>
      <c r="B926" s="22"/>
      <c r="C926" s="19"/>
      <c r="D926" s="88"/>
      <c r="E926" s="27"/>
      <c r="F926" s="5"/>
      <c r="G926" s="5"/>
    </row>
    <row r="927" spans="1:7" s="6" customFormat="1" x14ac:dyDescent="0.25">
      <c r="A927" s="19"/>
      <c r="B927" s="22"/>
      <c r="C927" s="19"/>
      <c r="D927" s="88"/>
      <c r="E927" s="27"/>
      <c r="F927" s="5"/>
      <c r="G927" s="5"/>
    </row>
    <row r="928" spans="1:7" s="6" customFormat="1" x14ac:dyDescent="0.25">
      <c r="A928" s="19"/>
      <c r="B928" s="22"/>
      <c r="C928" s="19"/>
      <c r="D928" s="88"/>
      <c r="E928" s="27"/>
      <c r="F928" s="5"/>
      <c r="G928" s="5"/>
    </row>
    <row r="929" spans="1:7" s="6" customFormat="1" x14ac:dyDescent="0.25">
      <c r="A929" s="19"/>
      <c r="B929" s="22"/>
      <c r="C929" s="19"/>
      <c r="D929" s="88"/>
      <c r="E929" s="27"/>
      <c r="F929" s="5"/>
      <c r="G929" s="5"/>
    </row>
    <row r="930" spans="1:7" s="6" customFormat="1" x14ac:dyDescent="0.25">
      <c r="A930" s="19"/>
      <c r="B930" s="22"/>
      <c r="C930" s="19"/>
      <c r="D930" s="88"/>
      <c r="E930" s="27"/>
      <c r="F930" s="5"/>
      <c r="G930" s="5"/>
    </row>
    <row r="931" spans="1:7" s="6" customFormat="1" x14ac:dyDescent="0.25">
      <c r="A931" s="19"/>
      <c r="B931" s="22"/>
      <c r="C931" s="19"/>
      <c r="D931" s="88"/>
      <c r="E931" s="27"/>
      <c r="F931" s="5"/>
      <c r="G931" s="5"/>
    </row>
    <row r="932" spans="1:7" s="6" customFormat="1" x14ac:dyDescent="0.25">
      <c r="A932" s="19"/>
      <c r="B932" s="22"/>
      <c r="C932" s="19"/>
      <c r="D932" s="88"/>
      <c r="E932" s="27"/>
      <c r="F932" s="5"/>
      <c r="G932" s="5"/>
    </row>
    <row r="933" spans="1:7" s="6" customFormat="1" x14ac:dyDescent="0.25">
      <c r="A933" s="19"/>
      <c r="B933" s="22"/>
      <c r="C933" s="19"/>
      <c r="D933" s="88"/>
      <c r="E933" s="27"/>
      <c r="F933" s="5"/>
      <c r="G933" s="5"/>
    </row>
    <row r="934" spans="1:7" s="6" customFormat="1" x14ac:dyDescent="0.25">
      <c r="A934" s="19"/>
      <c r="B934" s="22"/>
      <c r="C934" s="19"/>
      <c r="D934" s="88"/>
      <c r="E934" s="27"/>
      <c r="F934" s="5"/>
      <c r="G934" s="5"/>
    </row>
    <row r="935" spans="1:7" s="6" customFormat="1" x14ac:dyDescent="0.25">
      <c r="A935" s="19"/>
      <c r="B935" s="22"/>
      <c r="C935" s="19"/>
      <c r="D935" s="88"/>
      <c r="E935" s="27"/>
      <c r="F935" s="5"/>
      <c r="G935" s="5"/>
    </row>
    <row r="936" spans="1:7" s="6" customFormat="1" x14ac:dyDescent="0.25">
      <c r="A936" s="19"/>
      <c r="B936" s="22"/>
      <c r="C936" s="19"/>
      <c r="D936" s="88"/>
      <c r="E936" s="27"/>
      <c r="F936" s="5"/>
      <c r="G936" s="5"/>
    </row>
    <row r="937" spans="1:7" s="6" customFormat="1" x14ac:dyDescent="0.25">
      <c r="A937" s="19"/>
      <c r="B937" s="22"/>
      <c r="C937" s="19"/>
      <c r="D937" s="88"/>
      <c r="E937" s="27"/>
      <c r="F937" s="5"/>
      <c r="G937" s="5"/>
    </row>
    <row r="938" spans="1:7" s="6" customFormat="1" x14ac:dyDescent="0.25">
      <c r="A938" s="19"/>
      <c r="B938" s="22"/>
      <c r="C938" s="19"/>
      <c r="D938" s="88"/>
      <c r="E938" s="27"/>
      <c r="F938" s="5"/>
      <c r="G938" s="5"/>
    </row>
    <row r="939" spans="1:7" s="6" customFormat="1" x14ac:dyDescent="0.25">
      <c r="A939" s="19"/>
      <c r="B939" s="22"/>
      <c r="C939" s="19"/>
      <c r="D939" s="88"/>
      <c r="E939" s="27"/>
      <c r="F939" s="5"/>
      <c r="G939" s="5"/>
    </row>
    <row r="940" spans="1:7" s="6" customFormat="1" x14ac:dyDescent="0.25">
      <c r="A940" s="19"/>
      <c r="B940" s="22"/>
      <c r="C940" s="19"/>
      <c r="D940" s="88"/>
      <c r="E940" s="27"/>
      <c r="F940" s="5"/>
      <c r="G940" s="5"/>
    </row>
    <row r="941" spans="1:7" s="6" customFormat="1" x14ac:dyDescent="0.25">
      <c r="A941" s="19"/>
      <c r="B941" s="22"/>
      <c r="C941" s="19"/>
      <c r="D941" s="29"/>
      <c r="E941" s="28"/>
      <c r="F941" s="5"/>
      <c r="G941" s="5"/>
    </row>
    <row r="942" spans="1:7" s="6" customFormat="1" x14ac:dyDescent="0.25">
      <c r="A942" s="19"/>
      <c r="B942" s="22"/>
      <c r="C942" s="19"/>
      <c r="D942" s="88"/>
      <c r="E942" s="27"/>
      <c r="F942" s="5"/>
      <c r="G942" s="5"/>
    </row>
    <row r="943" spans="1:7" s="6" customFormat="1" x14ac:dyDescent="0.25">
      <c r="A943" s="19"/>
      <c r="B943" s="22"/>
      <c r="C943" s="19"/>
      <c r="D943" s="88"/>
      <c r="E943" s="27"/>
      <c r="F943" s="5"/>
      <c r="G943" s="5"/>
    </row>
    <row r="944" spans="1:7" s="6" customFormat="1" x14ac:dyDescent="0.25">
      <c r="A944" s="19"/>
      <c r="B944" s="22"/>
      <c r="C944" s="19"/>
      <c r="D944" s="88"/>
      <c r="E944" s="27"/>
      <c r="F944" s="5"/>
      <c r="G944" s="5"/>
    </row>
    <row r="945" spans="1:7" s="6" customFormat="1" x14ac:dyDescent="0.25">
      <c r="A945" s="19"/>
      <c r="B945" s="22"/>
      <c r="C945" s="19"/>
      <c r="D945" s="88"/>
      <c r="E945" s="27"/>
      <c r="F945" s="5"/>
      <c r="G945" s="5"/>
    </row>
    <row r="946" spans="1:7" s="6" customFormat="1" x14ac:dyDescent="0.25">
      <c r="A946" s="19"/>
      <c r="B946" s="22"/>
      <c r="C946" s="19"/>
      <c r="D946" s="88"/>
      <c r="E946" s="27"/>
      <c r="F946" s="5"/>
      <c r="G946" s="5"/>
    </row>
    <row r="947" spans="1:7" s="6" customFormat="1" x14ac:dyDescent="0.25">
      <c r="A947" s="19"/>
      <c r="B947" s="22"/>
      <c r="C947" s="19"/>
      <c r="D947" s="29"/>
      <c r="E947" s="28"/>
      <c r="F947" s="5"/>
      <c r="G947" s="5"/>
    </row>
    <row r="948" spans="1:7" s="6" customFormat="1" x14ac:dyDescent="0.25">
      <c r="A948" s="19"/>
      <c r="B948" s="22"/>
      <c r="C948" s="19"/>
      <c r="D948" s="88"/>
      <c r="E948" s="27"/>
      <c r="F948" s="5"/>
      <c r="G948" s="5"/>
    </row>
    <row r="949" spans="1:7" s="6" customFormat="1" x14ac:dyDescent="0.25">
      <c r="A949" s="19"/>
      <c r="B949" s="22"/>
      <c r="C949" s="19"/>
      <c r="D949" s="88"/>
      <c r="E949" s="27"/>
      <c r="F949" s="5"/>
      <c r="G949" s="5"/>
    </row>
    <row r="950" spans="1:7" s="6" customFormat="1" x14ac:dyDescent="0.25">
      <c r="A950" s="19"/>
      <c r="B950" s="22"/>
      <c r="C950" s="19"/>
      <c r="D950" s="88"/>
      <c r="E950" s="27"/>
      <c r="F950" s="5"/>
      <c r="G950" s="5"/>
    </row>
    <row r="951" spans="1:7" s="6" customFormat="1" x14ac:dyDescent="0.25">
      <c r="A951" s="19"/>
      <c r="B951" s="22"/>
      <c r="C951" s="19"/>
      <c r="D951" s="88"/>
      <c r="E951" s="27"/>
      <c r="F951" s="5"/>
      <c r="G951" s="5"/>
    </row>
    <row r="952" spans="1:7" s="6" customFormat="1" x14ac:dyDescent="0.25">
      <c r="A952" s="19"/>
      <c r="B952" s="22"/>
      <c r="C952" s="19"/>
      <c r="D952" s="88"/>
      <c r="E952" s="27"/>
      <c r="F952" s="5"/>
      <c r="G952" s="5"/>
    </row>
    <row r="953" spans="1:7" s="6" customFormat="1" x14ac:dyDescent="0.25">
      <c r="A953" s="19"/>
      <c r="B953" s="22"/>
      <c r="C953" s="19"/>
      <c r="D953" s="29"/>
      <c r="E953" s="28"/>
      <c r="F953" s="5"/>
      <c r="G953" s="5"/>
    </row>
    <row r="954" spans="1:7" s="6" customFormat="1" x14ac:dyDescent="0.25">
      <c r="A954" s="19"/>
      <c r="B954" s="22"/>
      <c r="C954" s="19"/>
      <c r="D954" s="88"/>
      <c r="E954" s="27"/>
      <c r="F954" s="5"/>
      <c r="G954" s="5"/>
    </row>
    <row r="955" spans="1:7" s="6" customFormat="1" x14ac:dyDescent="0.25">
      <c r="A955" s="19"/>
      <c r="B955" s="22"/>
      <c r="C955" s="19"/>
      <c r="D955" s="88"/>
      <c r="E955" s="27"/>
      <c r="F955" s="5"/>
      <c r="G955" s="5"/>
    </row>
    <row r="956" spans="1:7" s="6" customFormat="1" x14ac:dyDescent="0.25">
      <c r="A956" s="19"/>
      <c r="B956" s="22"/>
      <c r="C956" s="19"/>
      <c r="D956" s="88"/>
      <c r="E956" s="27"/>
      <c r="F956" s="5"/>
      <c r="G956" s="5"/>
    </row>
    <row r="957" spans="1:7" s="6" customFormat="1" x14ac:dyDescent="0.25">
      <c r="A957" s="19"/>
      <c r="B957" s="22"/>
      <c r="C957" s="19"/>
      <c r="D957" s="88"/>
      <c r="E957" s="27"/>
      <c r="F957" s="5"/>
      <c r="G957" s="5"/>
    </row>
    <row r="958" spans="1:7" s="6" customFormat="1" x14ac:dyDescent="0.25">
      <c r="A958" s="19"/>
      <c r="B958" s="22"/>
      <c r="C958" s="19"/>
      <c r="D958" s="88"/>
      <c r="E958" s="27"/>
      <c r="F958" s="5"/>
      <c r="G958" s="5"/>
    </row>
    <row r="959" spans="1:7" s="6" customFormat="1" x14ac:dyDescent="0.25">
      <c r="A959" s="19"/>
      <c r="B959" s="22"/>
      <c r="C959" s="19"/>
      <c r="D959" s="88"/>
      <c r="E959" s="27"/>
      <c r="F959" s="5"/>
      <c r="G959" s="5"/>
    </row>
    <row r="960" spans="1:7" s="6" customFormat="1" x14ac:dyDescent="0.25">
      <c r="A960" s="19"/>
      <c r="B960" s="22"/>
      <c r="C960" s="19"/>
      <c r="D960" s="88"/>
      <c r="E960" s="27"/>
      <c r="F960" s="5"/>
      <c r="G960" s="5"/>
    </row>
    <row r="961" spans="1:7" s="6" customFormat="1" x14ac:dyDescent="0.25">
      <c r="A961" s="19"/>
      <c r="B961" s="22"/>
      <c r="C961" s="19"/>
      <c r="D961" s="29"/>
      <c r="E961" s="28"/>
      <c r="F961" s="5"/>
      <c r="G961" s="5"/>
    </row>
    <row r="962" spans="1:7" s="6" customFormat="1" x14ac:dyDescent="0.25">
      <c r="A962" s="19"/>
      <c r="B962" s="22"/>
      <c r="C962" s="19"/>
      <c r="D962" s="88"/>
      <c r="E962" s="27"/>
      <c r="F962" s="5"/>
      <c r="G962" s="5"/>
    </row>
    <row r="963" spans="1:7" s="6" customFormat="1" x14ac:dyDescent="0.25">
      <c r="A963" s="19"/>
      <c r="B963" s="22"/>
      <c r="C963" s="19"/>
      <c r="D963" s="29"/>
      <c r="E963" s="28"/>
      <c r="F963" s="5"/>
      <c r="G963" s="5"/>
    </row>
    <row r="964" spans="1:7" s="6" customFormat="1" x14ac:dyDescent="0.25">
      <c r="A964" s="19"/>
      <c r="B964" s="22"/>
      <c r="C964" s="19"/>
      <c r="D964" s="88"/>
      <c r="E964" s="27"/>
      <c r="F964" s="5"/>
      <c r="G964" s="5"/>
    </row>
    <row r="965" spans="1:7" s="6" customFormat="1" x14ac:dyDescent="0.25">
      <c r="A965" s="19"/>
      <c r="B965" s="22"/>
      <c r="C965" s="19"/>
      <c r="D965" s="29"/>
      <c r="E965" s="28"/>
      <c r="F965" s="5"/>
      <c r="G965" s="5"/>
    </row>
    <row r="966" spans="1:7" s="6" customFormat="1" x14ac:dyDescent="0.25">
      <c r="A966" s="19"/>
      <c r="B966" s="22"/>
      <c r="C966" s="19"/>
      <c r="D966" s="88"/>
      <c r="E966" s="27"/>
      <c r="F966" s="5"/>
      <c r="G966" s="5"/>
    </row>
    <row r="967" spans="1:7" s="6" customFormat="1" x14ac:dyDescent="0.25">
      <c r="A967" s="19"/>
      <c r="B967" s="22"/>
      <c r="C967" s="19"/>
      <c r="D967" s="88"/>
      <c r="E967" s="27"/>
      <c r="F967" s="5"/>
      <c r="G967" s="5"/>
    </row>
    <row r="968" spans="1:7" s="6" customFormat="1" x14ac:dyDescent="0.25">
      <c r="A968" s="19"/>
      <c r="B968" s="22"/>
      <c r="C968" s="19"/>
      <c r="D968" s="88"/>
      <c r="E968" s="27"/>
      <c r="F968" s="5"/>
      <c r="G968" s="5"/>
    </row>
    <row r="969" spans="1:7" s="6" customFormat="1" x14ac:dyDescent="0.25">
      <c r="A969" s="19"/>
      <c r="B969" s="22"/>
      <c r="C969" s="19"/>
      <c r="D969" s="88"/>
      <c r="E969" s="27"/>
      <c r="F969" s="5"/>
      <c r="G969" s="5"/>
    </row>
    <row r="970" spans="1:7" s="6" customFormat="1" x14ac:dyDescent="0.25">
      <c r="A970" s="19"/>
      <c r="B970" s="22"/>
      <c r="C970" s="19"/>
      <c r="D970" s="88"/>
      <c r="E970" s="27"/>
      <c r="F970" s="5"/>
      <c r="G970" s="5"/>
    </row>
    <row r="971" spans="1:7" s="6" customFormat="1" x14ac:dyDescent="0.25">
      <c r="A971" s="19"/>
      <c r="B971" s="22"/>
      <c r="C971" s="19"/>
      <c r="D971" s="88"/>
      <c r="E971" s="27"/>
      <c r="F971" s="5"/>
      <c r="G971" s="5"/>
    </row>
    <row r="972" spans="1:7" s="6" customFormat="1" x14ac:dyDescent="0.25">
      <c r="A972" s="19"/>
      <c r="B972" s="22"/>
      <c r="C972" s="19"/>
      <c r="D972" s="88"/>
      <c r="E972" s="27"/>
      <c r="F972" s="5"/>
      <c r="G972" s="5"/>
    </row>
    <row r="973" spans="1:7" s="6" customFormat="1" x14ac:dyDescent="0.25">
      <c r="A973" s="19"/>
      <c r="B973" s="22"/>
      <c r="C973" s="19"/>
      <c r="D973" s="88"/>
      <c r="E973" s="27"/>
      <c r="F973" s="5"/>
      <c r="G973" s="5"/>
    </row>
    <row r="974" spans="1:7" s="6" customFormat="1" x14ac:dyDescent="0.25">
      <c r="A974" s="19"/>
      <c r="B974" s="22"/>
      <c r="C974" s="19"/>
      <c r="D974" s="88"/>
      <c r="E974" s="27"/>
      <c r="F974" s="5"/>
      <c r="G974" s="5"/>
    </row>
    <row r="975" spans="1:7" s="6" customFormat="1" x14ac:dyDescent="0.25">
      <c r="A975" s="19"/>
      <c r="B975" s="22"/>
      <c r="C975" s="19"/>
      <c r="D975" s="88"/>
      <c r="E975" s="27"/>
      <c r="F975" s="5"/>
      <c r="G975" s="5"/>
    </row>
    <row r="976" spans="1:7" s="6" customFormat="1" x14ac:dyDescent="0.25">
      <c r="A976" s="19"/>
      <c r="B976" s="22"/>
      <c r="C976" s="19"/>
      <c r="D976" s="88"/>
      <c r="E976" s="27"/>
      <c r="F976" s="5"/>
      <c r="G976" s="5"/>
    </row>
    <row r="977" spans="1:7" s="6" customFormat="1" x14ac:dyDescent="0.25">
      <c r="A977" s="19"/>
      <c r="B977" s="22"/>
      <c r="C977" s="19"/>
      <c r="D977" s="88"/>
      <c r="E977" s="27"/>
      <c r="F977" s="5"/>
      <c r="G977" s="5"/>
    </row>
    <row r="978" spans="1:7" s="6" customFormat="1" x14ac:dyDescent="0.25">
      <c r="A978" s="19"/>
      <c r="B978" s="22"/>
      <c r="C978" s="19"/>
      <c r="D978" s="88"/>
      <c r="E978" s="27"/>
      <c r="F978" s="5"/>
      <c r="G978" s="5"/>
    </row>
    <row r="979" spans="1:7" s="6" customFormat="1" x14ac:dyDescent="0.25">
      <c r="A979" s="19"/>
      <c r="B979" s="22"/>
      <c r="C979" s="19"/>
      <c r="D979" s="88"/>
      <c r="E979" s="27"/>
      <c r="F979" s="5"/>
      <c r="G979" s="5"/>
    </row>
    <row r="980" spans="1:7" s="6" customFormat="1" x14ac:dyDescent="0.25">
      <c r="A980" s="19"/>
      <c r="B980" s="22"/>
      <c r="C980" s="19"/>
      <c r="D980" s="88"/>
      <c r="E980" s="27"/>
      <c r="F980" s="5"/>
      <c r="G980" s="5"/>
    </row>
    <row r="981" spans="1:7" s="6" customFormat="1" x14ac:dyDescent="0.25">
      <c r="A981" s="19"/>
      <c r="B981" s="22"/>
      <c r="C981" s="19"/>
      <c r="D981" s="88"/>
      <c r="E981" s="27"/>
      <c r="F981" s="5"/>
      <c r="G981" s="5"/>
    </row>
    <row r="982" spans="1:7" s="6" customFormat="1" x14ac:dyDescent="0.25">
      <c r="A982" s="19"/>
      <c r="B982" s="22"/>
      <c r="C982" s="19"/>
      <c r="D982" s="88"/>
      <c r="E982" s="27"/>
      <c r="F982" s="5"/>
      <c r="G982" s="5"/>
    </row>
    <row r="983" spans="1:7" s="6" customFormat="1" x14ac:dyDescent="0.25">
      <c r="A983" s="19"/>
      <c r="B983" s="22"/>
      <c r="C983" s="19"/>
      <c r="D983" s="88"/>
      <c r="E983" s="27"/>
      <c r="F983" s="5"/>
      <c r="G983" s="5"/>
    </row>
    <row r="984" spans="1:7" s="6" customFormat="1" x14ac:dyDescent="0.25">
      <c r="A984" s="19"/>
      <c r="B984" s="22"/>
      <c r="C984" s="19"/>
      <c r="D984" s="88"/>
      <c r="E984" s="27"/>
      <c r="F984" s="5"/>
      <c r="G984" s="5"/>
    </row>
    <row r="985" spans="1:7" s="6" customFormat="1" x14ac:dyDescent="0.25">
      <c r="A985" s="19"/>
      <c r="B985" s="22"/>
      <c r="C985" s="19"/>
      <c r="D985" s="88"/>
      <c r="E985" s="27"/>
      <c r="F985" s="5"/>
      <c r="G985" s="5"/>
    </row>
    <row r="986" spans="1:7" s="6" customFormat="1" x14ac:dyDescent="0.25">
      <c r="A986" s="19"/>
      <c r="B986" s="22"/>
      <c r="C986" s="19"/>
      <c r="D986" s="88"/>
      <c r="E986" s="27"/>
      <c r="F986" s="5"/>
      <c r="G986" s="5"/>
    </row>
    <row r="987" spans="1:7" s="6" customFormat="1" x14ac:dyDescent="0.25">
      <c r="A987" s="19"/>
      <c r="B987" s="22"/>
      <c r="C987" s="19"/>
      <c r="D987" s="88"/>
      <c r="E987" s="27"/>
      <c r="F987" s="5"/>
      <c r="G987" s="5"/>
    </row>
    <row r="988" spans="1:7" s="6" customFormat="1" x14ac:dyDescent="0.25">
      <c r="A988" s="19"/>
      <c r="B988" s="22"/>
      <c r="C988" s="19"/>
      <c r="D988" s="88"/>
      <c r="E988" s="27"/>
      <c r="F988" s="5"/>
      <c r="G988" s="5"/>
    </row>
    <row r="989" spans="1:7" s="6" customFormat="1" x14ac:dyDescent="0.25">
      <c r="A989" s="19"/>
      <c r="B989" s="22"/>
      <c r="C989" s="19"/>
      <c r="D989" s="88"/>
      <c r="E989" s="27"/>
      <c r="F989" s="5"/>
      <c r="G989" s="5"/>
    </row>
    <row r="990" spans="1:7" s="6" customFormat="1" x14ac:dyDescent="0.25">
      <c r="A990" s="19"/>
      <c r="B990" s="22"/>
      <c r="C990" s="19"/>
      <c r="D990" s="29"/>
      <c r="E990" s="28"/>
      <c r="F990" s="5"/>
      <c r="G990" s="5"/>
    </row>
    <row r="991" spans="1:7" s="6" customFormat="1" x14ac:dyDescent="0.25">
      <c r="A991" s="19"/>
      <c r="B991" s="22"/>
      <c r="C991" s="19"/>
      <c r="D991" s="88"/>
      <c r="E991" s="27"/>
      <c r="F991" s="5"/>
      <c r="G991" s="5"/>
    </row>
    <row r="992" spans="1:7" s="6" customFormat="1" x14ac:dyDescent="0.25">
      <c r="A992" s="19"/>
      <c r="B992" s="22"/>
      <c r="C992" s="19"/>
      <c r="D992" s="88"/>
      <c r="E992" s="27"/>
      <c r="F992" s="5"/>
      <c r="G992" s="5"/>
    </row>
    <row r="993" spans="1:7" s="6" customFormat="1" x14ac:dyDescent="0.25">
      <c r="A993" s="19"/>
      <c r="B993" s="22"/>
      <c r="C993" s="19"/>
      <c r="D993" s="88"/>
      <c r="E993" s="27"/>
      <c r="F993" s="5"/>
      <c r="G993" s="5"/>
    </row>
    <row r="994" spans="1:7" s="6" customFormat="1" x14ac:dyDescent="0.25">
      <c r="A994" s="19"/>
      <c r="B994" s="22"/>
      <c r="C994" s="19"/>
      <c r="D994" s="88"/>
      <c r="E994" s="27"/>
      <c r="F994" s="5"/>
      <c r="G994" s="5"/>
    </row>
    <row r="995" spans="1:7" s="6" customFormat="1" x14ac:dyDescent="0.25">
      <c r="A995" s="19"/>
      <c r="B995" s="22"/>
      <c r="C995" s="19"/>
      <c r="D995" s="88"/>
      <c r="E995" s="27"/>
      <c r="F995" s="5"/>
      <c r="G995" s="5"/>
    </row>
    <row r="996" spans="1:7" s="6" customFormat="1" x14ac:dyDescent="0.25">
      <c r="A996" s="19"/>
      <c r="B996" s="22"/>
      <c r="C996" s="19"/>
      <c r="D996" s="88"/>
      <c r="E996" s="27"/>
      <c r="F996" s="5"/>
      <c r="G996" s="5"/>
    </row>
    <row r="997" spans="1:7" s="6" customFormat="1" x14ac:dyDescent="0.25">
      <c r="A997" s="19"/>
      <c r="B997" s="22"/>
      <c r="C997" s="19"/>
      <c r="D997" s="88"/>
      <c r="E997" s="27"/>
      <c r="F997" s="5"/>
      <c r="G997" s="5"/>
    </row>
    <row r="998" spans="1:7" s="6" customFormat="1" x14ac:dyDescent="0.25">
      <c r="A998" s="19"/>
      <c r="B998" s="22"/>
      <c r="C998" s="19"/>
      <c r="D998" s="88"/>
      <c r="E998" s="27"/>
      <c r="F998" s="5"/>
      <c r="G998" s="5"/>
    </row>
    <row r="999" spans="1:7" s="6" customFormat="1" x14ac:dyDescent="0.25">
      <c r="A999" s="19"/>
      <c r="B999" s="22"/>
      <c r="C999" s="19"/>
      <c r="D999" s="88"/>
      <c r="E999" s="27"/>
      <c r="F999" s="5"/>
      <c r="G999" s="5"/>
    </row>
    <row r="1000" spans="1:7" s="6" customFormat="1" x14ac:dyDescent="0.25">
      <c r="A1000" s="19"/>
      <c r="B1000" s="22"/>
      <c r="C1000" s="19"/>
      <c r="D1000" s="88"/>
      <c r="E1000" s="27"/>
      <c r="F1000" s="5"/>
      <c r="G1000" s="5"/>
    </row>
    <row r="1001" spans="1:7" s="6" customFormat="1" x14ac:dyDescent="0.25">
      <c r="A1001" s="19"/>
      <c r="B1001" s="22"/>
      <c r="C1001" s="19"/>
      <c r="D1001" s="88"/>
      <c r="E1001" s="27"/>
      <c r="F1001" s="5"/>
      <c r="G1001" s="5"/>
    </row>
    <row r="1002" spans="1:7" s="6" customFormat="1" x14ac:dyDescent="0.25">
      <c r="A1002" s="19"/>
      <c r="B1002" s="22"/>
      <c r="C1002" s="19"/>
      <c r="D1002" s="88"/>
      <c r="E1002" s="27"/>
      <c r="F1002" s="5"/>
      <c r="G1002" s="5"/>
    </row>
    <row r="1003" spans="1:7" s="6" customFormat="1" x14ac:dyDescent="0.25">
      <c r="A1003" s="19"/>
      <c r="B1003" s="22"/>
      <c r="C1003" s="19"/>
      <c r="D1003" s="88"/>
      <c r="E1003" s="27"/>
      <c r="F1003" s="5"/>
      <c r="G1003" s="5"/>
    </row>
    <row r="1004" spans="1:7" s="6" customFormat="1" x14ac:dyDescent="0.25">
      <c r="A1004" s="19"/>
      <c r="B1004" s="22"/>
      <c r="C1004" s="19"/>
      <c r="D1004" s="88"/>
      <c r="E1004" s="27"/>
      <c r="F1004" s="5"/>
      <c r="G1004" s="5"/>
    </row>
    <row r="1005" spans="1:7" s="6" customFormat="1" x14ac:dyDescent="0.25">
      <c r="A1005" s="19"/>
      <c r="B1005" s="22"/>
      <c r="C1005" s="19"/>
      <c r="D1005" s="88"/>
      <c r="E1005" s="27"/>
      <c r="F1005" s="5"/>
      <c r="G1005" s="5"/>
    </row>
    <row r="1006" spans="1:7" s="6" customFormat="1" x14ac:dyDescent="0.25">
      <c r="A1006" s="19"/>
      <c r="B1006" s="22"/>
      <c r="C1006" s="19"/>
      <c r="D1006" s="88"/>
      <c r="E1006" s="27"/>
      <c r="F1006" s="5"/>
      <c r="G1006" s="5"/>
    </row>
    <row r="1007" spans="1:7" s="6" customFormat="1" x14ac:dyDescent="0.25">
      <c r="A1007" s="19"/>
      <c r="B1007" s="22"/>
      <c r="C1007" s="19"/>
      <c r="D1007" s="88"/>
      <c r="E1007" s="27"/>
      <c r="F1007" s="5"/>
      <c r="G1007" s="5"/>
    </row>
    <row r="1008" spans="1:7" s="6" customFormat="1" x14ac:dyDescent="0.25">
      <c r="A1008" s="19"/>
      <c r="B1008" s="22"/>
      <c r="C1008" s="19"/>
      <c r="D1008" s="88"/>
      <c r="E1008" s="27"/>
      <c r="F1008" s="5"/>
      <c r="G1008" s="5"/>
    </row>
    <row r="1009" spans="1:7" s="6" customFormat="1" x14ac:dyDescent="0.25">
      <c r="A1009" s="19"/>
      <c r="B1009" s="22"/>
      <c r="C1009" s="19"/>
      <c r="D1009" s="88"/>
      <c r="E1009" s="27"/>
      <c r="F1009" s="5"/>
      <c r="G1009" s="5"/>
    </row>
    <row r="1010" spans="1:7" s="6" customFormat="1" x14ac:dyDescent="0.25">
      <c r="A1010" s="19"/>
      <c r="B1010" s="22"/>
      <c r="C1010" s="19"/>
      <c r="D1010" s="88"/>
      <c r="E1010" s="27"/>
      <c r="F1010" s="5"/>
      <c r="G1010" s="5"/>
    </row>
    <row r="1011" spans="1:7" s="6" customFormat="1" x14ac:dyDescent="0.25">
      <c r="A1011" s="19"/>
      <c r="B1011" s="22"/>
      <c r="C1011" s="19"/>
      <c r="D1011" s="88"/>
      <c r="E1011" s="27"/>
      <c r="F1011" s="5"/>
      <c r="G1011" s="5"/>
    </row>
    <row r="1012" spans="1:7" s="6" customFormat="1" x14ac:dyDescent="0.25">
      <c r="A1012" s="19"/>
      <c r="B1012" s="22"/>
      <c r="C1012" s="19"/>
      <c r="D1012" s="88"/>
      <c r="E1012" s="27"/>
      <c r="F1012" s="5"/>
      <c r="G1012" s="5"/>
    </row>
    <row r="1013" spans="1:7" s="6" customFormat="1" x14ac:dyDescent="0.25">
      <c r="A1013" s="19"/>
      <c r="B1013" s="22"/>
      <c r="C1013" s="19"/>
      <c r="D1013" s="88"/>
      <c r="E1013" s="27"/>
      <c r="F1013" s="5"/>
      <c r="G1013" s="5"/>
    </row>
    <row r="1014" spans="1:7" s="6" customFormat="1" x14ac:dyDescent="0.25">
      <c r="A1014" s="19"/>
      <c r="B1014" s="22"/>
      <c r="C1014" s="19"/>
      <c r="D1014" s="88"/>
      <c r="E1014" s="27"/>
      <c r="F1014" s="5"/>
      <c r="G1014" s="5"/>
    </row>
    <row r="1015" spans="1:7" s="6" customFormat="1" x14ac:dyDescent="0.25">
      <c r="A1015" s="19"/>
      <c r="B1015" s="22"/>
      <c r="C1015" s="19"/>
      <c r="D1015" s="88"/>
      <c r="E1015" s="27"/>
      <c r="F1015" s="5"/>
      <c r="G1015" s="5"/>
    </row>
    <row r="1016" spans="1:7" s="6" customFormat="1" x14ac:dyDescent="0.25">
      <c r="A1016" s="19"/>
      <c r="B1016" s="22"/>
      <c r="C1016" s="19"/>
      <c r="D1016" s="88"/>
      <c r="E1016" s="27"/>
      <c r="F1016" s="5"/>
      <c r="G1016" s="5"/>
    </row>
    <row r="1017" spans="1:7" s="6" customFormat="1" x14ac:dyDescent="0.25">
      <c r="A1017" s="19"/>
      <c r="B1017" s="22"/>
      <c r="C1017" s="19"/>
      <c r="D1017" s="88"/>
      <c r="E1017" s="27"/>
      <c r="F1017" s="5"/>
      <c r="G1017" s="5"/>
    </row>
    <row r="1018" spans="1:7" s="6" customFormat="1" x14ac:dyDescent="0.25">
      <c r="A1018" s="19"/>
      <c r="B1018" s="22"/>
      <c r="C1018" s="19"/>
      <c r="D1018" s="88"/>
      <c r="E1018" s="27"/>
      <c r="F1018" s="5"/>
      <c r="G1018" s="5"/>
    </row>
    <row r="1019" spans="1:7" s="6" customFormat="1" x14ac:dyDescent="0.25">
      <c r="A1019" s="19"/>
      <c r="B1019" s="22"/>
      <c r="C1019" s="19"/>
      <c r="D1019" s="88"/>
      <c r="E1019" s="27"/>
      <c r="F1019" s="5"/>
      <c r="G1019" s="5"/>
    </row>
    <row r="1020" spans="1:7" s="6" customFormat="1" x14ac:dyDescent="0.25">
      <c r="A1020" s="19"/>
      <c r="B1020" s="22"/>
      <c r="C1020" s="19"/>
      <c r="D1020" s="29"/>
      <c r="E1020" s="28"/>
      <c r="F1020" s="5"/>
      <c r="G1020" s="5"/>
    </row>
    <row r="1021" spans="1:7" s="6" customFormat="1" x14ac:dyDescent="0.25">
      <c r="A1021" s="19"/>
      <c r="B1021" s="22"/>
      <c r="C1021" s="19"/>
      <c r="D1021" s="88"/>
      <c r="E1021" s="27"/>
      <c r="F1021" s="5"/>
      <c r="G1021" s="5"/>
    </row>
    <row r="1022" spans="1:7" s="6" customFormat="1" x14ac:dyDescent="0.25">
      <c r="A1022" s="19"/>
      <c r="B1022" s="22"/>
      <c r="C1022" s="19"/>
      <c r="D1022" s="88"/>
      <c r="E1022" s="27"/>
      <c r="F1022" s="5"/>
      <c r="G1022" s="5"/>
    </row>
    <row r="1023" spans="1:7" s="6" customFormat="1" x14ac:dyDescent="0.25">
      <c r="A1023" s="19"/>
      <c r="B1023" s="22"/>
      <c r="C1023" s="19"/>
      <c r="D1023" s="88"/>
      <c r="E1023" s="27"/>
      <c r="F1023" s="5"/>
      <c r="G1023" s="5"/>
    </row>
    <row r="1024" spans="1:7" s="6" customFormat="1" x14ac:dyDescent="0.25">
      <c r="A1024" s="19"/>
      <c r="B1024" s="22"/>
      <c r="C1024" s="19"/>
      <c r="D1024" s="88"/>
      <c r="E1024" s="27"/>
      <c r="F1024" s="5"/>
      <c r="G1024" s="5"/>
    </row>
    <row r="1025" spans="1:7" s="6" customFormat="1" x14ac:dyDescent="0.25">
      <c r="A1025" s="19"/>
      <c r="B1025" s="22"/>
      <c r="C1025" s="19"/>
      <c r="D1025" s="88"/>
      <c r="E1025" s="27"/>
      <c r="F1025" s="5"/>
      <c r="G1025" s="5"/>
    </row>
    <row r="1026" spans="1:7" s="6" customFormat="1" x14ac:dyDescent="0.25">
      <c r="A1026" s="19"/>
      <c r="B1026" s="22"/>
      <c r="C1026" s="19"/>
      <c r="D1026" s="88"/>
      <c r="E1026" s="27"/>
      <c r="F1026" s="5"/>
      <c r="G1026" s="5"/>
    </row>
    <row r="1027" spans="1:7" s="6" customFormat="1" x14ac:dyDescent="0.25">
      <c r="A1027" s="19"/>
      <c r="B1027" s="22"/>
      <c r="C1027" s="19"/>
      <c r="D1027" s="88"/>
      <c r="E1027" s="27"/>
      <c r="F1027" s="5"/>
      <c r="G1027" s="5"/>
    </row>
    <row r="1028" spans="1:7" s="6" customFormat="1" x14ac:dyDescent="0.25">
      <c r="A1028" s="19"/>
      <c r="B1028" s="22"/>
      <c r="C1028" s="19"/>
      <c r="D1028" s="88"/>
      <c r="E1028" s="27"/>
      <c r="F1028" s="5"/>
      <c r="G1028" s="5"/>
    </row>
    <row r="1029" spans="1:7" s="6" customFormat="1" x14ac:dyDescent="0.25">
      <c r="A1029" s="19"/>
      <c r="B1029" s="22"/>
      <c r="C1029" s="19"/>
      <c r="D1029" s="88"/>
      <c r="E1029" s="27"/>
      <c r="F1029" s="5"/>
      <c r="G1029" s="5"/>
    </row>
    <row r="1030" spans="1:7" s="6" customFormat="1" x14ac:dyDescent="0.25">
      <c r="A1030" s="19"/>
      <c r="B1030" s="22"/>
      <c r="C1030" s="19"/>
      <c r="D1030" s="88"/>
      <c r="E1030" s="27"/>
      <c r="F1030" s="5"/>
      <c r="G1030" s="5"/>
    </row>
    <row r="1031" spans="1:7" s="6" customFormat="1" x14ac:dyDescent="0.25">
      <c r="A1031" s="19"/>
      <c r="B1031" s="22"/>
      <c r="C1031" s="19"/>
      <c r="D1031" s="88"/>
      <c r="E1031" s="27"/>
      <c r="F1031" s="5"/>
      <c r="G1031" s="5"/>
    </row>
    <row r="1032" spans="1:7" s="6" customFormat="1" x14ac:dyDescent="0.25">
      <c r="A1032" s="19"/>
      <c r="B1032" s="22"/>
      <c r="C1032" s="19"/>
      <c r="D1032" s="88"/>
      <c r="E1032" s="27"/>
      <c r="F1032" s="5"/>
      <c r="G1032" s="5"/>
    </row>
    <row r="1033" spans="1:7" s="6" customFormat="1" x14ac:dyDescent="0.25">
      <c r="A1033" s="19"/>
      <c r="B1033" s="22"/>
      <c r="C1033" s="19"/>
      <c r="D1033" s="88"/>
      <c r="E1033" s="27"/>
      <c r="F1033" s="5"/>
      <c r="G1033" s="5"/>
    </row>
    <row r="1034" spans="1:7" s="6" customFormat="1" x14ac:dyDescent="0.25">
      <c r="A1034" s="19"/>
      <c r="B1034" s="22"/>
      <c r="C1034" s="19"/>
      <c r="D1034" s="88"/>
      <c r="E1034" s="27"/>
      <c r="F1034" s="5"/>
      <c r="G1034" s="5"/>
    </row>
    <row r="1035" spans="1:7" s="6" customFormat="1" x14ac:dyDescent="0.25">
      <c r="A1035" s="19"/>
      <c r="B1035" s="22"/>
      <c r="C1035" s="19"/>
      <c r="D1035" s="88"/>
      <c r="E1035" s="27"/>
      <c r="F1035" s="5"/>
      <c r="G1035" s="5"/>
    </row>
    <row r="1036" spans="1:7" s="6" customFormat="1" x14ac:dyDescent="0.25">
      <c r="A1036" s="19"/>
      <c r="B1036" s="22"/>
      <c r="C1036" s="19"/>
      <c r="D1036" s="88"/>
      <c r="E1036" s="27"/>
      <c r="F1036" s="5"/>
      <c r="G1036" s="5"/>
    </row>
    <row r="1037" spans="1:7" s="6" customFormat="1" x14ac:dyDescent="0.25">
      <c r="A1037" s="19"/>
      <c r="B1037" s="22"/>
      <c r="C1037" s="19"/>
      <c r="D1037" s="88"/>
      <c r="E1037" s="27"/>
      <c r="F1037" s="5"/>
      <c r="G1037" s="5"/>
    </row>
    <row r="1038" spans="1:7" s="6" customFormat="1" x14ac:dyDescent="0.25">
      <c r="A1038" s="19"/>
      <c r="B1038" s="22"/>
      <c r="C1038" s="19"/>
      <c r="D1038" s="88"/>
      <c r="E1038" s="27"/>
      <c r="F1038" s="5"/>
      <c r="G1038" s="5"/>
    </row>
    <row r="1039" spans="1:7" s="6" customFormat="1" x14ac:dyDescent="0.25">
      <c r="A1039" s="19"/>
      <c r="B1039" s="22"/>
      <c r="C1039" s="19"/>
      <c r="D1039" s="88"/>
      <c r="E1039" s="27"/>
      <c r="F1039" s="5"/>
      <c r="G1039" s="5"/>
    </row>
    <row r="1040" spans="1:7" s="6" customFormat="1" x14ac:dyDescent="0.25">
      <c r="A1040" s="19"/>
      <c r="B1040" s="22"/>
      <c r="C1040" s="19"/>
      <c r="D1040" s="88"/>
      <c r="E1040" s="27"/>
      <c r="F1040" s="5"/>
      <c r="G1040" s="5"/>
    </row>
    <row r="1041" spans="1:7" s="6" customFormat="1" x14ac:dyDescent="0.25">
      <c r="A1041" s="19"/>
      <c r="B1041" s="22"/>
      <c r="C1041" s="19"/>
      <c r="D1041" s="88"/>
      <c r="E1041" s="27"/>
      <c r="F1041" s="5"/>
      <c r="G1041" s="5"/>
    </row>
    <row r="1042" spans="1:7" s="6" customFormat="1" x14ac:dyDescent="0.25">
      <c r="A1042" s="19"/>
      <c r="B1042" s="22"/>
      <c r="C1042" s="19"/>
      <c r="D1042" s="88"/>
      <c r="E1042" s="27"/>
      <c r="F1042" s="5"/>
      <c r="G1042" s="5"/>
    </row>
    <row r="1043" spans="1:7" s="6" customFormat="1" x14ac:dyDescent="0.25">
      <c r="A1043" s="19"/>
      <c r="B1043" s="22"/>
      <c r="C1043" s="19"/>
      <c r="D1043" s="88"/>
      <c r="E1043" s="27"/>
      <c r="F1043" s="5"/>
      <c r="G1043" s="5"/>
    </row>
    <row r="1044" spans="1:7" s="6" customFormat="1" x14ac:dyDescent="0.25">
      <c r="A1044" s="19"/>
      <c r="B1044" s="22"/>
      <c r="C1044" s="19"/>
      <c r="D1044" s="88"/>
      <c r="E1044" s="27"/>
      <c r="F1044" s="5"/>
      <c r="G1044" s="5"/>
    </row>
    <row r="1045" spans="1:7" s="6" customFormat="1" x14ac:dyDescent="0.25">
      <c r="A1045" s="19"/>
      <c r="B1045" s="22"/>
      <c r="C1045" s="19"/>
      <c r="D1045" s="88"/>
      <c r="E1045" s="27"/>
      <c r="F1045" s="5"/>
      <c r="G1045" s="5"/>
    </row>
    <row r="1046" spans="1:7" s="6" customFormat="1" x14ac:dyDescent="0.25">
      <c r="A1046" s="19"/>
      <c r="B1046" s="22"/>
      <c r="C1046" s="19"/>
      <c r="D1046" s="88"/>
      <c r="E1046" s="27"/>
      <c r="F1046" s="5"/>
      <c r="G1046" s="5"/>
    </row>
    <row r="1047" spans="1:7" s="6" customFormat="1" x14ac:dyDescent="0.25">
      <c r="A1047" s="19"/>
      <c r="B1047" s="22"/>
      <c r="C1047" s="19"/>
      <c r="D1047" s="88"/>
      <c r="E1047" s="27"/>
      <c r="F1047" s="5"/>
      <c r="G1047" s="5"/>
    </row>
    <row r="1048" spans="1:7" s="6" customFormat="1" x14ac:dyDescent="0.25">
      <c r="A1048" s="19"/>
      <c r="B1048" s="22"/>
      <c r="C1048" s="19"/>
      <c r="D1048" s="88"/>
      <c r="E1048" s="27"/>
      <c r="F1048" s="5"/>
      <c r="G1048" s="5"/>
    </row>
    <row r="1049" spans="1:7" s="6" customFormat="1" x14ac:dyDescent="0.25">
      <c r="A1049" s="19"/>
      <c r="B1049" s="22"/>
      <c r="C1049" s="19"/>
      <c r="D1049" s="88"/>
      <c r="E1049" s="27"/>
      <c r="F1049" s="5"/>
      <c r="G1049" s="5"/>
    </row>
    <row r="1050" spans="1:7" s="6" customFormat="1" x14ac:dyDescent="0.25">
      <c r="A1050" s="19"/>
      <c r="B1050" s="22"/>
      <c r="C1050" s="19"/>
      <c r="D1050" s="88"/>
      <c r="E1050" s="27"/>
      <c r="F1050" s="5"/>
      <c r="G1050" s="5"/>
    </row>
    <row r="1051" spans="1:7" s="6" customFormat="1" x14ac:dyDescent="0.25">
      <c r="A1051" s="19"/>
      <c r="B1051" s="22"/>
      <c r="C1051" s="19"/>
      <c r="D1051" s="88"/>
      <c r="E1051" s="27"/>
      <c r="F1051" s="5"/>
      <c r="G1051" s="5"/>
    </row>
    <row r="1052" spans="1:7" s="6" customFormat="1" x14ac:dyDescent="0.25">
      <c r="A1052" s="19"/>
      <c r="B1052" s="22"/>
      <c r="C1052" s="19"/>
      <c r="D1052" s="88"/>
      <c r="E1052" s="27"/>
      <c r="F1052" s="5"/>
      <c r="G1052" s="5"/>
    </row>
    <row r="1053" spans="1:7" s="6" customFormat="1" x14ac:dyDescent="0.25">
      <c r="A1053" s="19"/>
      <c r="B1053" s="22"/>
      <c r="C1053" s="19"/>
      <c r="D1053" s="88"/>
      <c r="E1053" s="27"/>
      <c r="F1053" s="5"/>
      <c r="G1053" s="5"/>
    </row>
    <row r="1054" spans="1:7" s="6" customFormat="1" x14ac:dyDescent="0.25">
      <c r="A1054" s="19"/>
      <c r="B1054" s="22"/>
      <c r="C1054" s="19"/>
      <c r="D1054" s="88"/>
      <c r="E1054" s="27"/>
      <c r="F1054" s="5"/>
      <c r="G1054" s="5"/>
    </row>
    <row r="1055" spans="1:7" s="6" customFormat="1" x14ac:dyDescent="0.25">
      <c r="A1055" s="19"/>
      <c r="B1055" s="22"/>
      <c r="C1055" s="19"/>
      <c r="D1055" s="88"/>
      <c r="E1055" s="27"/>
      <c r="F1055" s="5"/>
      <c r="G1055" s="5"/>
    </row>
    <row r="1056" spans="1:7" s="6" customFormat="1" x14ac:dyDescent="0.25">
      <c r="A1056" s="19"/>
      <c r="B1056" s="22"/>
      <c r="C1056" s="19"/>
      <c r="D1056" s="29"/>
      <c r="E1056" s="28"/>
      <c r="F1056" s="5"/>
      <c r="G1056" s="5"/>
    </row>
    <row r="1057" spans="1:7" s="6" customFormat="1" x14ac:dyDescent="0.25">
      <c r="A1057" s="19"/>
      <c r="B1057" s="22"/>
      <c r="C1057" s="19"/>
      <c r="D1057" s="88"/>
      <c r="E1057" s="27"/>
      <c r="F1057" s="5"/>
      <c r="G1057" s="5"/>
    </row>
    <row r="1058" spans="1:7" s="6" customFormat="1" x14ac:dyDescent="0.25">
      <c r="A1058" s="19"/>
      <c r="B1058" s="22"/>
      <c r="C1058" s="19"/>
      <c r="D1058" s="88"/>
      <c r="E1058" s="27"/>
      <c r="F1058" s="5"/>
      <c r="G1058" s="5"/>
    </row>
    <row r="1059" spans="1:7" s="6" customFormat="1" x14ac:dyDescent="0.25">
      <c r="A1059" s="19"/>
      <c r="B1059" s="22"/>
      <c r="C1059" s="19"/>
      <c r="D1059" s="29"/>
      <c r="E1059" s="28"/>
      <c r="F1059" s="5"/>
      <c r="G1059" s="5"/>
    </row>
    <row r="1060" spans="1:7" s="6" customFormat="1" x14ac:dyDescent="0.25">
      <c r="A1060" s="19"/>
      <c r="B1060" s="22"/>
      <c r="C1060" s="19"/>
      <c r="D1060" s="88"/>
      <c r="E1060" s="27"/>
      <c r="F1060" s="5"/>
      <c r="G1060" s="5"/>
    </row>
    <row r="1061" spans="1:7" s="6" customFormat="1" x14ac:dyDescent="0.25">
      <c r="A1061" s="19"/>
      <c r="B1061" s="22"/>
      <c r="C1061" s="19"/>
      <c r="D1061" s="88"/>
      <c r="E1061" s="27"/>
      <c r="F1061" s="5"/>
      <c r="G1061" s="5"/>
    </row>
    <row r="1062" spans="1:7" s="6" customFormat="1" x14ac:dyDescent="0.25">
      <c r="A1062" s="19"/>
      <c r="B1062" s="22"/>
      <c r="C1062" s="19"/>
      <c r="D1062" s="88"/>
      <c r="E1062" s="27"/>
      <c r="F1062" s="5"/>
      <c r="G1062" s="5"/>
    </row>
    <row r="1063" spans="1:7" s="6" customFormat="1" x14ac:dyDescent="0.25">
      <c r="A1063" s="19"/>
      <c r="B1063" s="22"/>
      <c r="C1063" s="19"/>
      <c r="D1063" s="88"/>
      <c r="E1063" s="27"/>
      <c r="F1063" s="5"/>
      <c r="G1063" s="5"/>
    </row>
    <row r="1064" spans="1:7" s="6" customFormat="1" x14ac:dyDescent="0.25">
      <c r="A1064" s="19"/>
      <c r="B1064" s="22"/>
      <c r="C1064" s="19"/>
      <c r="D1064" s="88"/>
      <c r="E1064" s="27"/>
      <c r="F1064" s="5"/>
      <c r="G1064" s="5"/>
    </row>
    <row r="1065" spans="1:7" s="6" customFormat="1" x14ac:dyDescent="0.25">
      <c r="A1065" s="19"/>
      <c r="B1065" s="22"/>
      <c r="C1065" s="19"/>
      <c r="D1065" s="88"/>
      <c r="E1065" s="27"/>
      <c r="F1065" s="5"/>
      <c r="G1065" s="5"/>
    </row>
    <row r="1066" spans="1:7" s="6" customFormat="1" x14ac:dyDescent="0.25">
      <c r="A1066" s="19"/>
      <c r="B1066" s="22"/>
      <c r="C1066" s="19"/>
      <c r="D1066" s="88"/>
      <c r="E1066" s="27"/>
      <c r="F1066" s="5"/>
      <c r="G1066" s="5"/>
    </row>
    <row r="1067" spans="1:7" s="6" customFormat="1" x14ac:dyDescent="0.25">
      <c r="A1067" s="19"/>
      <c r="B1067" s="22"/>
      <c r="C1067" s="19"/>
      <c r="D1067" s="88"/>
      <c r="E1067" s="27"/>
      <c r="F1067" s="5"/>
      <c r="G1067" s="5"/>
    </row>
    <row r="1068" spans="1:7" s="6" customFormat="1" x14ac:dyDescent="0.25">
      <c r="A1068" s="19"/>
      <c r="B1068" s="22"/>
      <c r="C1068" s="19"/>
      <c r="D1068" s="88"/>
      <c r="E1068" s="27"/>
      <c r="F1068" s="5"/>
      <c r="G1068" s="5"/>
    </row>
    <row r="1069" spans="1:7" s="6" customFormat="1" x14ac:dyDescent="0.25">
      <c r="A1069" s="19"/>
      <c r="B1069" s="22"/>
      <c r="C1069" s="19"/>
      <c r="D1069" s="88"/>
      <c r="E1069" s="27"/>
      <c r="F1069" s="5"/>
      <c r="G1069" s="5"/>
    </row>
    <row r="1070" spans="1:7" s="6" customFormat="1" x14ac:dyDescent="0.25">
      <c r="A1070" s="19"/>
      <c r="B1070" s="22"/>
      <c r="C1070" s="19"/>
      <c r="D1070" s="88"/>
      <c r="E1070" s="27"/>
      <c r="F1070" s="5"/>
      <c r="G1070" s="5"/>
    </row>
    <row r="1071" spans="1:7" s="6" customFormat="1" x14ac:dyDescent="0.25">
      <c r="A1071" s="19"/>
      <c r="B1071" s="22"/>
      <c r="C1071" s="19"/>
      <c r="D1071" s="88"/>
      <c r="E1071" s="27"/>
      <c r="F1071" s="5"/>
      <c r="G1071" s="5"/>
    </row>
    <row r="1072" spans="1:7" s="6" customFormat="1" x14ac:dyDescent="0.25">
      <c r="A1072" s="19"/>
      <c r="B1072" s="22"/>
      <c r="C1072" s="19"/>
      <c r="D1072" s="88"/>
      <c r="E1072" s="27"/>
      <c r="F1072" s="5"/>
      <c r="G1072" s="5"/>
    </row>
    <row r="1073" spans="1:7" s="6" customFormat="1" x14ac:dyDescent="0.25">
      <c r="A1073" s="19"/>
      <c r="B1073" s="22"/>
      <c r="C1073" s="19"/>
      <c r="D1073" s="88"/>
      <c r="E1073" s="27"/>
      <c r="F1073" s="5"/>
      <c r="G1073" s="5"/>
    </row>
    <row r="1074" spans="1:7" s="6" customFormat="1" x14ac:dyDescent="0.25">
      <c r="A1074" s="19"/>
      <c r="B1074" s="22"/>
      <c r="C1074" s="19"/>
      <c r="D1074" s="88"/>
      <c r="E1074" s="27"/>
      <c r="F1074" s="5"/>
      <c r="G1074" s="5"/>
    </row>
    <row r="1075" spans="1:7" s="6" customFormat="1" x14ac:dyDescent="0.25">
      <c r="A1075" s="19"/>
      <c r="B1075" s="22"/>
      <c r="C1075" s="19"/>
      <c r="D1075" s="88"/>
      <c r="E1075" s="27"/>
      <c r="F1075" s="5"/>
      <c r="G1075" s="5"/>
    </row>
    <row r="1076" spans="1:7" s="6" customFormat="1" x14ac:dyDescent="0.25">
      <c r="A1076" s="19"/>
      <c r="B1076" s="22"/>
      <c r="C1076" s="19"/>
      <c r="D1076" s="88"/>
      <c r="E1076" s="27"/>
      <c r="F1076" s="5"/>
      <c r="G1076" s="5"/>
    </row>
    <row r="1077" spans="1:7" s="6" customFormat="1" x14ac:dyDescent="0.25">
      <c r="A1077" s="19"/>
      <c r="B1077" s="22"/>
      <c r="C1077" s="19"/>
      <c r="D1077" s="88"/>
      <c r="E1077" s="27"/>
      <c r="F1077" s="5"/>
      <c r="G1077" s="5"/>
    </row>
    <row r="1078" spans="1:7" s="6" customFormat="1" x14ac:dyDescent="0.25">
      <c r="A1078" s="19"/>
      <c r="B1078" s="22"/>
      <c r="C1078" s="19"/>
      <c r="D1078" s="88"/>
      <c r="E1078" s="27"/>
      <c r="F1078" s="5"/>
      <c r="G1078" s="5"/>
    </row>
    <row r="1079" spans="1:7" s="6" customFormat="1" x14ac:dyDescent="0.25">
      <c r="A1079" s="19"/>
      <c r="B1079" s="22"/>
      <c r="C1079" s="19"/>
      <c r="D1079" s="88"/>
      <c r="E1079" s="27"/>
      <c r="F1079" s="5"/>
      <c r="G1079" s="5"/>
    </row>
    <row r="1080" spans="1:7" s="6" customFormat="1" x14ac:dyDescent="0.25">
      <c r="A1080" s="19"/>
      <c r="B1080" s="22"/>
      <c r="C1080" s="19"/>
      <c r="D1080" s="29"/>
      <c r="E1080" s="28"/>
      <c r="F1080" s="5"/>
      <c r="G1080" s="5"/>
    </row>
    <row r="1081" spans="1:7" s="6" customFormat="1" x14ac:dyDescent="0.25">
      <c r="A1081" s="19"/>
      <c r="B1081" s="22"/>
      <c r="C1081" s="19"/>
      <c r="D1081" s="88"/>
      <c r="E1081" s="27"/>
      <c r="F1081" s="5"/>
      <c r="G1081" s="5"/>
    </row>
    <row r="1082" spans="1:7" s="6" customFormat="1" x14ac:dyDescent="0.25">
      <c r="A1082" s="19"/>
      <c r="B1082" s="22"/>
      <c r="C1082" s="19"/>
      <c r="D1082" s="88"/>
      <c r="E1082" s="27"/>
      <c r="F1082" s="5"/>
      <c r="G1082" s="5"/>
    </row>
    <row r="1083" spans="1:7" s="6" customFormat="1" x14ac:dyDescent="0.25">
      <c r="A1083" s="19"/>
      <c r="B1083" s="22"/>
      <c r="C1083" s="19"/>
      <c r="D1083" s="88"/>
      <c r="E1083" s="27"/>
      <c r="F1083" s="5"/>
      <c r="G1083" s="5"/>
    </row>
    <row r="1084" spans="1:7" s="6" customFormat="1" x14ac:dyDescent="0.25">
      <c r="A1084" s="19"/>
      <c r="B1084" s="22"/>
      <c r="C1084" s="19"/>
      <c r="D1084" s="88"/>
      <c r="E1084" s="27"/>
      <c r="F1084" s="5"/>
      <c r="G1084" s="5"/>
    </row>
    <row r="1085" spans="1:7" s="6" customFormat="1" x14ac:dyDescent="0.25">
      <c r="A1085" s="19"/>
      <c r="B1085" s="22"/>
      <c r="C1085" s="19"/>
      <c r="D1085" s="88"/>
      <c r="E1085" s="27"/>
      <c r="F1085" s="5"/>
      <c r="G1085" s="5"/>
    </row>
    <row r="1086" spans="1:7" s="6" customFormat="1" x14ac:dyDescent="0.25">
      <c r="A1086" s="19"/>
      <c r="B1086" s="22"/>
      <c r="C1086" s="19"/>
      <c r="D1086" s="88"/>
      <c r="E1086" s="27"/>
      <c r="F1086" s="5"/>
      <c r="G1086" s="5"/>
    </row>
    <row r="1087" spans="1:7" s="6" customFormat="1" x14ac:dyDescent="0.25">
      <c r="A1087" s="19"/>
      <c r="B1087" s="22"/>
      <c r="C1087" s="19"/>
      <c r="D1087" s="88"/>
      <c r="E1087" s="27"/>
      <c r="F1087" s="5"/>
      <c r="G1087" s="5"/>
    </row>
    <row r="1088" spans="1:7" s="6" customFormat="1" x14ac:dyDescent="0.25">
      <c r="A1088" s="19"/>
      <c r="B1088" s="22"/>
      <c r="C1088" s="19"/>
      <c r="D1088" s="88"/>
      <c r="E1088" s="27"/>
      <c r="F1088" s="5"/>
      <c r="G1088" s="5"/>
    </row>
    <row r="1089" spans="1:7" s="6" customFormat="1" x14ac:dyDescent="0.25">
      <c r="A1089" s="19"/>
      <c r="B1089" s="22"/>
      <c r="C1089" s="19"/>
      <c r="D1089" s="88"/>
      <c r="E1089" s="27"/>
      <c r="F1089" s="5"/>
      <c r="G1089" s="5"/>
    </row>
    <row r="1090" spans="1:7" s="6" customFormat="1" x14ac:dyDescent="0.25">
      <c r="A1090" s="19"/>
      <c r="B1090" s="22"/>
      <c r="C1090" s="19"/>
      <c r="D1090" s="88"/>
      <c r="E1090" s="27"/>
      <c r="F1090" s="5"/>
      <c r="G1090" s="5"/>
    </row>
    <row r="1091" spans="1:7" s="6" customFormat="1" x14ac:dyDescent="0.25">
      <c r="A1091" s="19"/>
      <c r="B1091" s="22"/>
      <c r="C1091" s="19"/>
      <c r="D1091" s="88"/>
      <c r="E1091" s="27"/>
      <c r="F1091" s="5"/>
      <c r="G1091" s="5"/>
    </row>
    <row r="1092" spans="1:7" s="6" customFormat="1" x14ac:dyDescent="0.25">
      <c r="A1092" s="19"/>
      <c r="B1092" s="22"/>
      <c r="C1092" s="19"/>
      <c r="D1092" s="88"/>
      <c r="E1092" s="27"/>
      <c r="F1092" s="5"/>
      <c r="G1092" s="5"/>
    </row>
    <row r="1093" spans="1:7" s="6" customFormat="1" x14ac:dyDescent="0.25">
      <c r="A1093" s="19"/>
      <c r="B1093" s="22"/>
      <c r="C1093" s="19"/>
      <c r="D1093" s="88"/>
      <c r="E1093" s="27"/>
      <c r="F1093" s="5"/>
      <c r="G1093" s="5"/>
    </row>
    <row r="1094" spans="1:7" s="6" customFormat="1" x14ac:dyDescent="0.25">
      <c r="A1094" s="19"/>
      <c r="B1094" s="22"/>
      <c r="C1094" s="19"/>
      <c r="D1094" s="88"/>
      <c r="E1094" s="27"/>
      <c r="F1094" s="5"/>
      <c r="G1094" s="5"/>
    </row>
    <row r="1095" spans="1:7" s="6" customFormat="1" x14ac:dyDescent="0.25">
      <c r="A1095" s="19"/>
      <c r="B1095" s="22"/>
      <c r="C1095" s="19"/>
      <c r="D1095" s="88"/>
      <c r="E1095" s="27"/>
      <c r="F1095" s="5"/>
      <c r="G1095" s="5"/>
    </row>
    <row r="1096" spans="1:7" s="6" customFormat="1" x14ac:dyDescent="0.25">
      <c r="A1096" s="19"/>
      <c r="B1096" s="22"/>
      <c r="C1096" s="19"/>
      <c r="D1096" s="88"/>
      <c r="E1096" s="27"/>
      <c r="F1096" s="5"/>
      <c r="G1096" s="5"/>
    </row>
    <row r="1097" spans="1:7" s="6" customFormat="1" x14ac:dyDescent="0.25">
      <c r="A1097" s="19"/>
      <c r="B1097" s="22"/>
      <c r="C1097" s="19"/>
      <c r="D1097" s="88"/>
      <c r="E1097" s="27"/>
      <c r="F1097" s="5"/>
      <c r="G1097" s="5"/>
    </row>
    <row r="1098" spans="1:7" s="6" customFormat="1" x14ac:dyDescent="0.25">
      <c r="A1098" s="19"/>
      <c r="B1098" s="22"/>
      <c r="C1098" s="19"/>
      <c r="D1098" s="88"/>
      <c r="E1098" s="27"/>
      <c r="F1098" s="5"/>
      <c r="G1098" s="5"/>
    </row>
    <row r="1099" spans="1:7" s="6" customFormat="1" x14ac:dyDescent="0.25">
      <c r="A1099" s="19"/>
      <c r="B1099" s="22"/>
      <c r="C1099" s="19"/>
      <c r="D1099" s="88"/>
      <c r="E1099" s="27"/>
      <c r="F1099" s="5"/>
      <c r="G1099" s="5"/>
    </row>
    <row r="1100" spans="1:7" s="6" customFormat="1" x14ac:dyDescent="0.25">
      <c r="A1100" s="19"/>
      <c r="B1100" s="22"/>
      <c r="C1100" s="19"/>
      <c r="D1100" s="88"/>
      <c r="E1100" s="27"/>
      <c r="F1100" s="5"/>
      <c r="G1100" s="5"/>
    </row>
    <row r="1101" spans="1:7" s="6" customFormat="1" x14ac:dyDescent="0.25">
      <c r="A1101" s="19"/>
      <c r="B1101" s="22"/>
      <c r="C1101" s="19"/>
      <c r="D1101" s="88"/>
      <c r="E1101" s="27"/>
      <c r="F1101" s="5"/>
      <c r="G1101" s="5"/>
    </row>
    <row r="1102" spans="1:7" s="6" customFormat="1" x14ac:dyDescent="0.25">
      <c r="A1102" s="19"/>
      <c r="B1102" s="22"/>
      <c r="C1102" s="19"/>
      <c r="D1102" s="88"/>
      <c r="E1102" s="27"/>
      <c r="F1102" s="5"/>
      <c r="G1102" s="5"/>
    </row>
    <row r="1103" spans="1:7" s="6" customFormat="1" x14ac:dyDescent="0.25">
      <c r="A1103" s="19"/>
      <c r="B1103" s="22"/>
      <c r="C1103" s="19"/>
      <c r="D1103" s="88"/>
      <c r="E1103" s="27"/>
      <c r="F1103" s="5"/>
      <c r="G1103" s="5"/>
    </row>
    <row r="1104" spans="1:7" s="6" customFormat="1" x14ac:dyDescent="0.25">
      <c r="A1104" s="19"/>
      <c r="B1104" s="22"/>
      <c r="C1104" s="19"/>
      <c r="D1104" s="88"/>
      <c r="E1104" s="27"/>
      <c r="F1104" s="5"/>
      <c r="G1104" s="5"/>
    </row>
    <row r="1105" spans="1:7" s="6" customFormat="1" x14ac:dyDescent="0.25">
      <c r="A1105" s="19"/>
      <c r="B1105" s="22"/>
      <c r="C1105" s="19"/>
      <c r="D1105" s="88"/>
      <c r="E1105" s="27"/>
      <c r="F1105" s="5"/>
      <c r="G1105" s="5"/>
    </row>
    <row r="1106" spans="1:7" s="6" customFormat="1" x14ac:dyDescent="0.25">
      <c r="A1106" s="19"/>
      <c r="B1106" s="22"/>
      <c r="C1106" s="19"/>
      <c r="D1106" s="88"/>
      <c r="E1106" s="27"/>
      <c r="F1106" s="5"/>
      <c r="G1106" s="5"/>
    </row>
    <row r="1107" spans="1:7" s="6" customFormat="1" x14ac:dyDescent="0.25">
      <c r="A1107" s="19"/>
      <c r="B1107" s="22"/>
      <c r="C1107" s="19"/>
      <c r="D1107" s="88"/>
      <c r="E1107" s="27"/>
      <c r="F1107" s="5"/>
      <c r="G1107" s="5"/>
    </row>
    <row r="1108" spans="1:7" s="6" customFormat="1" x14ac:dyDescent="0.25">
      <c r="A1108" s="19"/>
      <c r="B1108" s="22"/>
      <c r="C1108" s="19"/>
      <c r="D1108" s="88"/>
      <c r="E1108" s="27"/>
      <c r="F1108" s="5"/>
      <c r="G1108" s="5"/>
    </row>
    <row r="1109" spans="1:7" s="6" customFormat="1" x14ac:dyDescent="0.25">
      <c r="A1109" s="19"/>
      <c r="B1109" s="22"/>
      <c r="C1109" s="19"/>
      <c r="D1109" s="88"/>
      <c r="E1109" s="27"/>
      <c r="F1109" s="5"/>
      <c r="G1109" s="5"/>
    </row>
    <row r="1110" spans="1:7" s="6" customFormat="1" x14ac:dyDescent="0.25">
      <c r="A1110" s="19"/>
      <c r="B1110" s="22"/>
      <c r="C1110" s="19"/>
      <c r="D1110" s="88"/>
      <c r="E1110" s="27"/>
      <c r="F1110" s="5"/>
      <c r="G1110" s="5"/>
    </row>
    <row r="1111" spans="1:7" s="6" customFormat="1" x14ac:dyDescent="0.25">
      <c r="A1111" s="19"/>
      <c r="B1111" s="22"/>
      <c r="C1111" s="19"/>
      <c r="D1111" s="88"/>
      <c r="E1111" s="27"/>
      <c r="F1111" s="5"/>
      <c r="G1111" s="5"/>
    </row>
    <row r="1112" spans="1:7" s="6" customFormat="1" x14ac:dyDescent="0.25">
      <c r="A1112" s="19"/>
      <c r="B1112" s="22"/>
      <c r="C1112" s="19"/>
      <c r="D1112" s="88"/>
      <c r="E1112" s="27"/>
      <c r="F1112" s="5"/>
      <c r="G1112" s="5"/>
    </row>
    <row r="1113" spans="1:7" s="6" customFormat="1" x14ac:dyDescent="0.25">
      <c r="A1113" s="19"/>
      <c r="B1113" s="22"/>
      <c r="C1113" s="19"/>
      <c r="D1113" s="29"/>
      <c r="E1113" s="28"/>
      <c r="F1113" s="5"/>
      <c r="G1113" s="5"/>
    </row>
    <row r="1114" spans="1:7" s="6" customFormat="1" x14ac:dyDescent="0.25">
      <c r="A1114" s="19"/>
      <c r="B1114" s="22"/>
      <c r="C1114" s="19"/>
      <c r="D1114" s="88"/>
      <c r="E1114" s="27"/>
      <c r="F1114" s="5"/>
      <c r="G1114" s="5"/>
    </row>
    <row r="1115" spans="1:7" s="6" customFormat="1" x14ac:dyDescent="0.25">
      <c r="A1115" s="19"/>
      <c r="B1115" s="22"/>
      <c r="C1115" s="19"/>
      <c r="D1115" s="88"/>
      <c r="E1115" s="27"/>
      <c r="F1115" s="5"/>
      <c r="G1115" s="5"/>
    </row>
    <row r="1116" spans="1:7" s="6" customFormat="1" x14ac:dyDescent="0.25">
      <c r="A1116" s="19"/>
      <c r="B1116" s="22"/>
      <c r="C1116" s="19"/>
      <c r="D1116" s="29"/>
      <c r="E1116" s="28"/>
      <c r="F1116" s="5"/>
      <c r="G1116" s="5"/>
    </row>
    <row r="1117" spans="1:7" s="6" customFormat="1" x14ac:dyDescent="0.25">
      <c r="A1117" s="19"/>
      <c r="B1117" s="22"/>
      <c r="C1117" s="19"/>
      <c r="D1117" s="88"/>
      <c r="E1117" s="27"/>
      <c r="F1117" s="5"/>
      <c r="G1117" s="5"/>
    </row>
    <row r="1118" spans="1:7" s="6" customFormat="1" x14ac:dyDescent="0.25">
      <c r="A1118" s="19"/>
      <c r="B1118" s="22"/>
      <c r="C1118" s="19"/>
      <c r="D1118" s="88"/>
      <c r="E1118" s="27"/>
      <c r="F1118" s="5"/>
      <c r="G1118" s="5"/>
    </row>
    <row r="1119" spans="1:7" s="6" customFormat="1" x14ac:dyDescent="0.25">
      <c r="A1119" s="19"/>
      <c r="B1119" s="22"/>
      <c r="C1119" s="19"/>
      <c r="D1119" s="88"/>
      <c r="E1119" s="27"/>
      <c r="F1119" s="5"/>
      <c r="G1119" s="5"/>
    </row>
    <row r="1120" spans="1:7" s="6" customFormat="1" x14ac:dyDescent="0.25">
      <c r="A1120" s="19"/>
      <c r="B1120" s="22"/>
      <c r="C1120" s="19"/>
      <c r="D1120" s="88"/>
      <c r="E1120" s="27"/>
      <c r="F1120" s="5"/>
      <c r="G1120" s="5"/>
    </row>
    <row r="1121" spans="1:7" s="6" customFormat="1" x14ac:dyDescent="0.25">
      <c r="A1121" s="19"/>
      <c r="B1121" s="22"/>
      <c r="C1121" s="19"/>
      <c r="D1121" s="88"/>
      <c r="E1121" s="27"/>
      <c r="F1121" s="5"/>
      <c r="G1121" s="5"/>
    </row>
    <row r="1122" spans="1:7" s="6" customFormat="1" x14ac:dyDescent="0.25">
      <c r="A1122" s="19"/>
      <c r="B1122" s="22"/>
      <c r="C1122" s="19"/>
      <c r="D1122" s="29"/>
      <c r="E1122" s="28"/>
      <c r="F1122" s="5"/>
      <c r="G1122" s="5"/>
    </row>
    <row r="1123" spans="1:7" s="6" customFormat="1" x14ac:dyDescent="0.25">
      <c r="A1123" s="19"/>
      <c r="B1123" s="22"/>
      <c r="C1123" s="19"/>
      <c r="D1123" s="88"/>
      <c r="E1123" s="27"/>
      <c r="F1123" s="5"/>
      <c r="G1123" s="5"/>
    </row>
    <row r="1124" spans="1:7" s="6" customFormat="1" x14ac:dyDescent="0.25">
      <c r="A1124" s="19"/>
      <c r="B1124" s="22"/>
      <c r="C1124" s="19"/>
      <c r="D1124" s="88"/>
      <c r="E1124" s="27"/>
      <c r="F1124" s="5"/>
      <c r="G1124" s="5"/>
    </row>
    <row r="1125" spans="1:7" s="6" customFormat="1" x14ac:dyDescent="0.25">
      <c r="A1125" s="19"/>
      <c r="B1125" s="22"/>
      <c r="C1125" s="19"/>
      <c r="D1125" s="88"/>
      <c r="E1125" s="27"/>
      <c r="F1125" s="5"/>
      <c r="G1125" s="5"/>
    </row>
    <row r="1126" spans="1:7" s="6" customFormat="1" x14ac:dyDescent="0.25">
      <c r="A1126" s="19"/>
      <c r="B1126" s="22"/>
      <c r="C1126" s="19"/>
      <c r="D1126" s="88"/>
      <c r="E1126" s="27"/>
      <c r="F1126" s="5"/>
      <c r="G1126" s="5"/>
    </row>
    <row r="1127" spans="1:7" s="6" customFormat="1" x14ac:dyDescent="0.25">
      <c r="A1127" s="19"/>
      <c r="B1127" s="22"/>
      <c r="C1127" s="19"/>
      <c r="D1127" s="88"/>
      <c r="E1127" s="27"/>
      <c r="F1127" s="5"/>
      <c r="G1127" s="5"/>
    </row>
    <row r="1128" spans="1:7" s="6" customFormat="1" x14ac:dyDescent="0.25">
      <c r="A1128" s="19"/>
      <c r="B1128" s="22"/>
      <c r="C1128" s="19"/>
      <c r="D1128" s="88"/>
      <c r="E1128" s="27"/>
      <c r="F1128" s="5"/>
      <c r="G1128" s="5"/>
    </row>
    <row r="1129" spans="1:7" s="6" customFormat="1" x14ac:dyDescent="0.25">
      <c r="A1129" s="19"/>
      <c r="B1129" s="22"/>
      <c r="C1129" s="19"/>
      <c r="D1129" s="29"/>
      <c r="E1129" s="28"/>
      <c r="F1129" s="5"/>
      <c r="G1129" s="5"/>
    </row>
    <row r="1130" spans="1:7" s="6" customFormat="1" x14ac:dyDescent="0.25">
      <c r="A1130" s="19"/>
      <c r="B1130" s="22"/>
      <c r="C1130" s="19"/>
      <c r="D1130" s="88"/>
      <c r="E1130" s="27"/>
      <c r="F1130" s="5"/>
      <c r="G1130" s="5"/>
    </row>
    <row r="1131" spans="1:7" s="6" customFormat="1" x14ac:dyDescent="0.25">
      <c r="A1131" s="19"/>
      <c r="B1131" s="22"/>
      <c r="C1131" s="19"/>
      <c r="D1131" s="88"/>
      <c r="E1131" s="27"/>
      <c r="F1131" s="5"/>
      <c r="G1131" s="5"/>
    </row>
    <row r="1132" spans="1:7" s="6" customFormat="1" x14ac:dyDescent="0.25">
      <c r="A1132" s="19"/>
      <c r="B1132" s="22"/>
      <c r="C1132" s="19"/>
      <c r="D1132" s="88"/>
      <c r="E1132" s="27"/>
      <c r="F1132" s="5"/>
      <c r="G1132" s="5"/>
    </row>
    <row r="1133" spans="1:7" s="6" customFormat="1" x14ac:dyDescent="0.25">
      <c r="A1133" s="19"/>
      <c r="B1133" s="22"/>
      <c r="C1133" s="19"/>
      <c r="D1133" s="29"/>
      <c r="E1133" s="28"/>
      <c r="F1133" s="5"/>
      <c r="G1133" s="5"/>
    </row>
    <row r="1134" spans="1:7" s="6" customFormat="1" x14ac:dyDescent="0.25">
      <c r="A1134" s="19"/>
      <c r="B1134" s="22"/>
      <c r="C1134" s="19"/>
      <c r="D1134" s="88"/>
      <c r="E1134" s="27"/>
      <c r="F1134" s="5"/>
      <c r="G1134" s="5"/>
    </row>
    <row r="1135" spans="1:7" s="6" customFormat="1" x14ac:dyDescent="0.25">
      <c r="A1135" s="19"/>
      <c r="B1135" s="22"/>
      <c r="C1135" s="19"/>
      <c r="D1135" s="88"/>
      <c r="E1135" s="27"/>
      <c r="F1135" s="5"/>
      <c r="G1135" s="5"/>
    </row>
    <row r="1136" spans="1:7" s="6" customFormat="1" x14ac:dyDescent="0.25">
      <c r="A1136" s="19"/>
      <c r="B1136" s="22"/>
      <c r="C1136" s="19"/>
      <c r="D1136" s="88"/>
      <c r="E1136" s="27"/>
      <c r="F1136" s="5"/>
      <c r="G1136" s="5"/>
    </row>
    <row r="1137" spans="1:7" s="6" customFormat="1" x14ac:dyDescent="0.25">
      <c r="A1137" s="19"/>
      <c r="B1137" s="22"/>
      <c r="C1137" s="19"/>
      <c r="D1137" s="88"/>
      <c r="E1137" s="27"/>
      <c r="F1137" s="5"/>
      <c r="G1137" s="5"/>
    </row>
    <row r="1138" spans="1:7" s="6" customFormat="1" x14ac:dyDescent="0.25">
      <c r="A1138" s="19"/>
      <c r="B1138" s="22"/>
      <c r="C1138" s="19"/>
      <c r="D1138" s="88"/>
      <c r="E1138" s="27"/>
      <c r="F1138" s="5"/>
      <c r="G1138" s="5"/>
    </row>
    <row r="1139" spans="1:7" s="6" customFormat="1" x14ac:dyDescent="0.25">
      <c r="A1139" s="19"/>
      <c r="B1139" s="22"/>
      <c r="C1139" s="19"/>
      <c r="D1139" s="29"/>
      <c r="E1139" s="28"/>
      <c r="F1139" s="5"/>
      <c r="G1139" s="5"/>
    </row>
    <row r="1140" spans="1:7" s="6" customFormat="1" x14ac:dyDescent="0.25">
      <c r="A1140" s="19"/>
      <c r="B1140" s="22"/>
      <c r="C1140" s="19"/>
      <c r="D1140" s="29"/>
      <c r="E1140" s="28"/>
      <c r="F1140" s="5"/>
      <c r="G1140" s="5"/>
    </row>
    <row r="1141" spans="1:7" s="6" customFormat="1" x14ac:dyDescent="0.25">
      <c r="A1141" s="19"/>
      <c r="B1141" s="22"/>
      <c r="C1141" s="19"/>
      <c r="D1141" s="88"/>
      <c r="E1141" s="27"/>
      <c r="F1141" s="5"/>
      <c r="G1141" s="5"/>
    </row>
    <row r="1142" spans="1:7" s="6" customFormat="1" x14ac:dyDescent="0.25">
      <c r="A1142" s="19"/>
      <c r="B1142" s="22"/>
      <c r="C1142" s="19"/>
      <c r="D1142" s="88"/>
      <c r="E1142" s="27"/>
      <c r="F1142" s="5"/>
      <c r="G1142" s="5"/>
    </row>
    <row r="1143" spans="1:7" s="6" customFormat="1" x14ac:dyDescent="0.25">
      <c r="A1143" s="19"/>
      <c r="B1143" s="22"/>
      <c r="C1143" s="19"/>
      <c r="D1143" s="88"/>
      <c r="E1143" s="27"/>
      <c r="F1143" s="5"/>
      <c r="G1143" s="5"/>
    </row>
    <row r="1144" spans="1:7" s="6" customFormat="1" x14ac:dyDescent="0.25">
      <c r="A1144" s="19"/>
      <c r="B1144" s="22"/>
      <c r="C1144" s="19"/>
      <c r="D1144" s="29"/>
      <c r="E1144" s="28"/>
      <c r="F1144" s="5"/>
      <c r="G1144" s="5"/>
    </row>
    <row r="1145" spans="1:7" s="6" customFormat="1" x14ac:dyDescent="0.25">
      <c r="A1145" s="19"/>
      <c r="B1145" s="22"/>
      <c r="C1145" s="19"/>
      <c r="D1145" s="88"/>
      <c r="E1145" s="27"/>
      <c r="F1145" s="5"/>
      <c r="G1145" s="5"/>
    </row>
    <row r="1146" spans="1:7" s="6" customFormat="1" x14ac:dyDescent="0.25">
      <c r="A1146" s="19"/>
      <c r="B1146" s="22"/>
      <c r="C1146" s="19"/>
      <c r="D1146" s="88"/>
      <c r="E1146" s="27"/>
      <c r="F1146" s="5"/>
      <c r="G1146" s="5"/>
    </row>
    <row r="1147" spans="1:7" s="6" customFormat="1" x14ac:dyDescent="0.25">
      <c r="A1147" s="19"/>
      <c r="B1147" s="22"/>
      <c r="C1147" s="19"/>
      <c r="D1147" s="88"/>
      <c r="E1147" s="27"/>
      <c r="F1147" s="5"/>
      <c r="G1147" s="5"/>
    </row>
    <row r="1148" spans="1:7" s="6" customFormat="1" x14ac:dyDescent="0.25">
      <c r="A1148" s="19"/>
      <c r="B1148" s="22"/>
      <c r="C1148" s="19"/>
      <c r="D1148" s="88"/>
      <c r="E1148" s="27"/>
      <c r="F1148" s="5"/>
      <c r="G1148" s="5"/>
    </row>
    <row r="1149" spans="1:7" s="6" customFormat="1" x14ac:dyDescent="0.25">
      <c r="A1149" s="19"/>
      <c r="B1149" s="22"/>
      <c r="C1149" s="19"/>
      <c r="D1149" s="29"/>
      <c r="E1149" s="28"/>
      <c r="F1149" s="5"/>
      <c r="G1149" s="5"/>
    </row>
    <row r="1150" spans="1:7" s="6" customFormat="1" x14ac:dyDescent="0.25">
      <c r="A1150" s="19"/>
      <c r="B1150" s="22"/>
      <c r="C1150" s="19"/>
      <c r="D1150" s="88"/>
      <c r="E1150" s="27"/>
      <c r="F1150" s="5"/>
      <c r="G1150" s="5"/>
    </row>
    <row r="1151" spans="1:7" s="6" customFormat="1" x14ac:dyDescent="0.25">
      <c r="A1151" s="19"/>
      <c r="B1151" s="22"/>
      <c r="C1151" s="19"/>
      <c r="D1151" s="88"/>
      <c r="E1151" s="27"/>
      <c r="F1151" s="5"/>
      <c r="G1151" s="5"/>
    </row>
    <row r="1152" spans="1:7" s="6" customFormat="1" x14ac:dyDescent="0.25">
      <c r="A1152" s="19"/>
      <c r="B1152" s="22"/>
      <c r="C1152" s="19"/>
      <c r="D1152" s="88"/>
      <c r="E1152" s="27"/>
      <c r="F1152" s="5"/>
      <c r="G1152" s="5"/>
    </row>
    <row r="1153" spans="1:7" s="6" customFormat="1" x14ac:dyDescent="0.25">
      <c r="A1153" s="19"/>
      <c r="B1153" s="22"/>
      <c r="C1153" s="19"/>
      <c r="D1153" s="88"/>
      <c r="E1153" s="27"/>
      <c r="F1153" s="5"/>
      <c r="G1153" s="5"/>
    </row>
    <row r="1154" spans="1:7" s="6" customFormat="1" x14ac:dyDescent="0.25">
      <c r="A1154" s="19"/>
      <c r="B1154" s="22"/>
      <c r="C1154" s="19"/>
      <c r="D1154" s="88"/>
      <c r="E1154" s="27"/>
      <c r="F1154" s="5"/>
      <c r="G1154" s="5"/>
    </row>
    <row r="1155" spans="1:7" s="6" customFormat="1" x14ac:dyDescent="0.25">
      <c r="A1155" s="19"/>
      <c r="B1155" s="22"/>
      <c r="C1155" s="19"/>
      <c r="D1155" s="88"/>
      <c r="E1155" s="27"/>
      <c r="F1155" s="5"/>
      <c r="G1155" s="5"/>
    </row>
    <row r="1156" spans="1:7" s="6" customFormat="1" x14ac:dyDescent="0.25">
      <c r="A1156" s="19"/>
      <c r="B1156" s="22"/>
      <c r="C1156" s="19"/>
      <c r="D1156" s="88"/>
      <c r="E1156" s="27"/>
      <c r="F1156" s="5"/>
      <c r="G1156" s="5"/>
    </row>
    <row r="1157" spans="1:7" s="6" customFormat="1" x14ac:dyDescent="0.25">
      <c r="A1157" s="19"/>
      <c r="B1157" s="22"/>
      <c r="C1157" s="19"/>
      <c r="D1157" s="88"/>
      <c r="E1157" s="27"/>
      <c r="F1157" s="5"/>
      <c r="G1157" s="5"/>
    </row>
    <row r="1158" spans="1:7" s="6" customFormat="1" x14ac:dyDescent="0.25">
      <c r="A1158" s="19"/>
      <c r="B1158" s="22"/>
      <c r="C1158" s="19"/>
      <c r="D1158" s="29"/>
      <c r="E1158" s="28"/>
      <c r="F1158" s="5"/>
      <c r="G1158" s="5"/>
    </row>
    <row r="1159" spans="1:7" s="6" customFormat="1" x14ac:dyDescent="0.25">
      <c r="A1159" s="19"/>
      <c r="B1159" s="22"/>
      <c r="C1159" s="19"/>
      <c r="D1159" s="88"/>
      <c r="E1159" s="27"/>
      <c r="F1159" s="5"/>
      <c r="G1159" s="5"/>
    </row>
    <row r="1160" spans="1:7" s="6" customFormat="1" x14ac:dyDescent="0.25">
      <c r="A1160" s="19"/>
      <c r="B1160" s="22"/>
      <c r="C1160" s="19"/>
      <c r="D1160" s="88"/>
      <c r="E1160" s="27"/>
      <c r="F1160" s="5"/>
      <c r="G1160" s="5"/>
    </row>
    <row r="1161" spans="1:7" s="6" customFormat="1" x14ac:dyDescent="0.25">
      <c r="A1161" s="19"/>
      <c r="B1161" s="22"/>
      <c r="C1161" s="19"/>
      <c r="D1161" s="29"/>
      <c r="E1161" s="28"/>
      <c r="F1161" s="5"/>
      <c r="G1161" s="5"/>
    </row>
  </sheetData>
  <mergeCells count="6">
    <mergeCell ref="F2:G2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3"/>
  <sheetViews>
    <sheetView workbookViewId="0">
      <selection activeCell="J164" sqref="J164"/>
    </sheetView>
  </sheetViews>
  <sheetFormatPr defaultRowHeight="12.75" x14ac:dyDescent="0.25"/>
  <cols>
    <col min="1" max="1" width="9" style="216" bestFit="1" customWidth="1"/>
    <col min="2" max="2" width="23.5703125" style="153" customWidth="1"/>
    <col min="3" max="3" width="4.85546875" style="152" customWidth="1"/>
    <col min="4" max="4" width="14.140625" style="34" customWidth="1"/>
    <col min="5" max="6" width="13.28515625" style="224" customWidth="1"/>
    <col min="7" max="7" width="11.28515625" style="218" customWidth="1"/>
    <col min="8" max="8" width="12.140625" style="219" customWidth="1"/>
    <col min="9" max="16384" width="9.140625" style="195"/>
  </cols>
  <sheetData>
    <row r="1" spans="1:8" s="186" customFormat="1" ht="15" customHeight="1" x14ac:dyDescent="0.25">
      <c r="A1" s="265" t="s">
        <v>2309</v>
      </c>
      <c r="B1" s="246" t="s">
        <v>2310</v>
      </c>
      <c r="C1" s="257" t="s">
        <v>1786</v>
      </c>
      <c r="D1" s="247" t="s">
        <v>3475</v>
      </c>
      <c r="E1" s="248" t="s">
        <v>2554</v>
      </c>
      <c r="F1" s="249"/>
      <c r="G1" s="225" t="s">
        <v>2555</v>
      </c>
      <c r="H1" s="225"/>
    </row>
    <row r="2" spans="1:8" s="186" customFormat="1" x14ac:dyDescent="0.25">
      <c r="A2" s="265"/>
      <c r="B2" s="246"/>
      <c r="C2" s="258"/>
      <c r="D2" s="247"/>
      <c r="E2" s="251"/>
      <c r="F2" s="252"/>
      <c r="G2" s="263">
        <v>2014</v>
      </c>
      <c r="H2" s="264"/>
    </row>
    <row r="3" spans="1:8" s="189" customFormat="1" ht="25.5" x14ac:dyDescent="0.25">
      <c r="A3" s="265"/>
      <c r="B3" s="246"/>
      <c r="C3" s="259"/>
      <c r="D3" s="247"/>
      <c r="E3" s="110" t="s">
        <v>3476</v>
      </c>
      <c r="F3" s="110" t="s">
        <v>2557</v>
      </c>
      <c r="G3" s="187" t="s">
        <v>2304</v>
      </c>
      <c r="H3" s="188" t="s">
        <v>2305</v>
      </c>
    </row>
    <row r="4" spans="1:8" ht="38.25" x14ac:dyDescent="0.25">
      <c r="A4" s="190" t="s">
        <v>3147</v>
      </c>
      <c r="B4" s="191" t="s">
        <v>3148</v>
      </c>
      <c r="C4" s="192" t="s">
        <v>2</v>
      </c>
      <c r="D4" s="27">
        <v>140.9</v>
      </c>
      <c r="E4" s="27">
        <v>140.9</v>
      </c>
      <c r="F4" s="123"/>
      <c r="G4" s="193">
        <v>0</v>
      </c>
      <c r="H4" s="194">
        <v>0</v>
      </c>
    </row>
    <row r="5" spans="1:8" x14ac:dyDescent="0.25">
      <c r="A5" s="190" t="s">
        <v>3151</v>
      </c>
      <c r="B5" s="191" t="s">
        <v>3152</v>
      </c>
      <c r="C5" s="192" t="s">
        <v>2</v>
      </c>
      <c r="D5" s="27">
        <v>21.05</v>
      </c>
      <c r="E5" s="27">
        <v>21.05</v>
      </c>
      <c r="F5" s="123"/>
      <c r="G5" s="193">
        <v>1523.91</v>
      </c>
      <c r="H5" s="194">
        <v>2.2619180000000001</v>
      </c>
    </row>
    <row r="6" spans="1:8" x14ac:dyDescent="0.25">
      <c r="A6" s="190" t="s">
        <v>3155</v>
      </c>
      <c r="B6" s="191" t="s">
        <v>3156</v>
      </c>
      <c r="C6" s="192" t="s">
        <v>2</v>
      </c>
      <c r="D6" s="27">
        <v>34.82</v>
      </c>
      <c r="E6" s="27">
        <v>34.82</v>
      </c>
      <c r="F6" s="27"/>
      <c r="G6" s="193"/>
      <c r="H6" s="194"/>
    </row>
    <row r="7" spans="1:8" ht="51" x14ac:dyDescent="0.25">
      <c r="A7" s="190" t="s">
        <v>3157</v>
      </c>
      <c r="B7" s="191" t="s">
        <v>3158</v>
      </c>
      <c r="C7" s="192" t="s">
        <v>2</v>
      </c>
      <c r="D7" s="27">
        <v>140.9</v>
      </c>
      <c r="E7" s="27">
        <v>140.9</v>
      </c>
      <c r="F7" s="27"/>
      <c r="G7" s="193">
        <v>0.50900000000000001</v>
      </c>
      <c r="H7" s="194">
        <v>5.143E-3</v>
      </c>
    </row>
    <row r="8" spans="1:8" ht="25.5" x14ac:dyDescent="0.25">
      <c r="A8" s="190" t="s">
        <v>3163</v>
      </c>
      <c r="B8" s="191" t="s">
        <v>3164</v>
      </c>
      <c r="C8" s="192" t="s">
        <v>2</v>
      </c>
      <c r="D8" s="27">
        <v>21.05</v>
      </c>
      <c r="E8" s="27">
        <v>21.05</v>
      </c>
      <c r="F8" s="27"/>
      <c r="G8" s="193">
        <v>0</v>
      </c>
      <c r="H8" s="194">
        <v>0</v>
      </c>
    </row>
    <row r="9" spans="1:8" ht="25.5" x14ac:dyDescent="0.25">
      <c r="A9" s="190" t="s">
        <v>3167</v>
      </c>
      <c r="B9" s="191" t="s">
        <v>3168</v>
      </c>
      <c r="C9" s="192" t="s">
        <v>2</v>
      </c>
      <c r="D9" s="27">
        <v>34.82</v>
      </c>
      <c r="E9" s="27">
        <v>34.82</v>
      </c>
      <c r="F9" s="27"/>
      <c r="G9" s="193">
        <v>1.2E-2</v>
      </c>
      <c r="H9" s="194">
        <v>2.2000000000000001E-4</v>
      </c>
    </row>
    <row r="10" spans="1:8" ht="38.25" x14ac:dyDescent="0.25">
      <c r="A10" s="190" t="s">
        <v>3169</v>
      </c>
      <c r="B10" s="191" t="s">
        <v>3170</v>
      </c>
      <c r="C10" s="192" t="s">
        <v>2</v>
      </c>
      <c r="D10" s="27" t="s">
        <v>3477</v>
      </c>
      <c r="E10" s="27" t="s">
        <v>3478</v>
      </c>
      <c r="F10" s="27"/>
      <c r="G10" s="193"/>
      <c r="H10" s="194"/>
    </row>
    <row r="11" spans="1:8" ht="25.5" x14ac:dyDescent="0.25">
      <c r="A11" s="190" t="s">
        <v>3174</v>
      </c>
      <c r="B11" s="191" t="s">
        <v>3175</v>
      </c>
      <c r="C11" s="192" t="s">
        <v>2</v>
      </c>
      <c r="D11" s="27">
        <v>2.91</v>
      </c>
      <c r="E11" s="27">
        <v>2.91</v>
      </c>
      <c r="F11" s="27"/>
      <c r="G11" s="193">
        <v>3578.3789999999999</v>
      </c>
      <c r="H11" s="194">
        <v>2.9936769999999999</v>
      </c>
    </row>
    <row r="12" spans="1:8" ht="25.5" x14ac:dyDescent="0.25">
      <c r="A12" s="190" t="s">
        <v>3176</v>
      </c>
      <c r="B12" s="191" t="s">
        <v>3177</v>
      </c>
      <c r="C12" s="192" t="s">
        <v>2</v>
      </c>
      <c r="D12" s="27">
        <v>2.91</v>
      </c>
      <c r="E12" s="27">
        <v>2.91</v>
      </c>
      <c r="F12" s="27"/>
      <c r="G12" s="193">
        <v>0</v>
      </c>
      <c r="H12" s="194">
        <v>0</v>
      </c>
    </row>
    <row r="13" spans="1:8" ht="38.25" x14ac:dyDescent="0.25">
      <c r="A13" s="190" t="s">
        <v>3178</v>
      </c>
      <c r="B13" s="191" t="s">
        <v>3179</v>
      </c>
      <c r="C13" s="192" t="s">
        <v>2</v>
      </c>
      <c r="D13" s="27">
        <v>25.82</v>
      </c>
      <c r="E13" s="27">
        <v>25.82</v>
      </c>
      <c r="F13" s="123"/>
      <c r="G13" s="193"/>
      <c r="H13" s="194"/>
    </row>
    <row r="14" spans="1:8" x14ac:dyDescent="0.25">
      <c r="A14" s="190" t="s">
        <v>3182</v>
      </c>
      <c r="B14" s="191" t="s">
        <v>3183</v>
      </c>
      <c r="C14" s="192" t="s">
        <v>2</v>
      </c>
      <c r="D14" s="27">
        <v>19.5</v>
      </c>
      <c r="E14" s="27">
        <v>6.96</v>
      </c>
      <c r="F14" s="123"/>
      <c r="G14" s="193">
        <v>285.04700000000003</v>
      </c>
      <c r="H14" s="194">
        <v>0.48574200000000001</v>
      </c>
    </row>
    <row r="15" spans="1:8" ht="38.25" x14ac:dyDescent="0.25">
      <c r="A15" s="190" t="s">
        <v>3184</v>
      </c>
      <c r="B15" s="191" t="s">
        <v>3185</v>
      </c>
      <c r="C15" s="192" t="s">
        <v>2</v>
      </c>
      <c r="D15" s="27" t="s">
        <v>3479</v>
      </c>
      <c r="E15" s="27">
        <v>22.14</v>
      </c>
      <c r="F15" s="27" t="s">
        <v>3480</v>
      </c>
      <c r="G15" s="193">
        <v>23.722999999999999</v>
      </c>
      <c r="H15" s="194">
        <v>0.17508899999999999</v>
      </c>
    </row>
    <row r="16" spans="1:8" ht="39" thickBot="1" x14ac:dyDescent="0.3">
      <c r="A16" s="196" t="s">
        <v>3187</v>
      </c>
      <c r="B16" s="197" t="s">
        <v>3188</v>
      </c>
      <c r="C16" s="198" t="s">
        <v>2</v>
      </c>
      <c r="D16" s="172" t="s">
        <v>3481</v>
      </c>
      <c r="E16" s="172">
        <v>26.13</v>
      </c>
      <c r="F16" s="172" t="s">
        <v>3480</v>
      </c>
      <c r="G16" s="199">
        <v>6.4290000000000003</v>
      </c>
      <c r="H16" s="200">
        <v>6.3075000000000006E-2</v>
      </c>
    </row>
    <row r="17" spans="1:8" s="206" customFormat="1" ht="13.5" thickBot="1" x14ac:dyDescent="0.3">
      <c r="A17" s="201" t="s">
        <v>3482</v>
      </c>
      <c r="B17" s="202" t="s">
        <v>3189</v>
      </c>
      <c r="C17" s="203"/>
      <c r="D17" s="178"/>
      <c r="E17" s="178"/>
      <c r="F17" s="178" t="s">
        <v>3480</v>
      </c>
      <c r="G17" s="204">
        <f>SUM(G15:G16)</f>
        <v>30.152000000000001</v>
      </c>
      <c r="H17" s="205">
        <f>SUM(H15:H16)</f>
        <v>0.23816399999999999</v>
      </c>
    </row>
    <row r="18" spans="1:8" x14ac:dyDescent="0.25">
      <c r="A18" s="190" t="s">
        <v>3190</v>
      </c>
      <c r="B18" s="191" t="s">
        <v>3191</v>
      </c>
      <c r="C18" s="192" t="s">
        <v>2</v>
      </c>
      <c r="D18" s="27">
        <v>89.67</v>
      </c>
      <c r="E18" s="27">
        <v>44.96</v>
      </c>
      <c r="F18" s="27" t="s">
        <v>3483</v>
      </c>
      <c r="G18" s="193">
        <v>574.80100000000004</v>
      </c>
      <c r="H18" s="194">
        <v>2.3207239999999998</v>
      </c>
    </row>
    <row r="19" spans="1:8" ht="38.25" x14ac:dyDescent="0.25">
      <c r="A19" s="190" t="s">
        <v>3194</v>
      </c>
      <c r="B19" s="191" t="s">
        <v>3195</v>
      </c>
      <c r="C19" s="192" t="s">
        <v>2</v>
      </c>
      <c r="D19" s="27" t="s">
        <v>3477</v>
      </c>
      <c r="E19" s="27" t="s">
        <v>3478</v>
      </c>
      <c r="F19" s="27" t="s">
        <v>3483</v>
      </c>
      <c r="G19" s="193">
        <v>13.138999999999999</v>
      </c>
      <c r="H19" s="194">
        <v>6.6313999999999998E-2</v>
      </c>
    </row>
    <row r="20" spans="1:8" ht="25.5" x14ac:dyDescent="0.25">
      <c r="A20" s="190" t="s">
        <v>3197</v>
      </c>
      <c r="B20" s="191" t="s">
        <v>3198</v>
      </c>
      <c r="C20" s="192" t="s">
        <v>2</v>
      </c>
      <c r="D20" s="27" t="s">
        <v>3477</v>
      </c>
      <c r="E20" s="27" t="s">
        <v>3478</v>
      </c>
      <c r="F20" s="27" t="s">
        <v>3483</v>
      </c>
      <c r="G20" s="193">
        <v>0</v>
      </c>
      <c r="H20" s="194">
        <v>0</v>
      </c>
    </row>
    <row r="21" spans="1:8" x14ac:dyDescent="0.25">
      <c r="A21" s="190" t="s">
        <v>3200</v>
      </c>
      <c r="B21" s="191" t="s">
        <v>3201</v>
      </c>
      <c r="C21" s="192" t="s">
        <v>2</v>
      </c>
      <c r="D21" s="27" t="s">
        <v>3477</v>
      </c>
      <c r="E21" s="27" t="s">
        <v>3478</v>
      </c>
      <c r="F21" s="27" t="s">
        <v>3483</v>
      </c>
      <c r="G21" s="193">
        <v>1210.1990000000001</v>
      </c>
      <c r="H21" s="194">
        <v>3.3772720000000001</v>
      </c>
    </row>
    <row r="22" spans="1:8" ht="25.5" x14ac:dyDescent="0.25">
      <c r="A22" s="190" t="s">
        <v>3202</v>
      </c>
      <c r="B22" s="191" t="s">
        <v>3203</v>
      </c>
      <c r="C22" s="192" t="s">
        <v>2</v>
      </c>
      <c r="D22" s="27" t="s">
        <v>3477</v>
      </c>
      <c r="E22" s="27" t="s">
        <v>3478</v>
      </c>
      <c r="F22" s="27" t="s">
        <v>3483</v>
      </c>
      <c r="G22" s="193">
        <v>69.927000000000007</v>
      </c>
      <c r="H22" s="194">
        <v>0.17363400000000001</v>
      </c>
    </row>
    <row r="23" spans="1:8" x14ac:dyDescent="0.25">
      <c r="A23" s="190" t="s">
        <v>3205</v>
      </c>
      <c r="B23" s="191" t="s">
        <v>3206</v>
      </c>
      <c r="C23" s="192" t="s">
        <v>2</v>
      </c>
      <c r="D23" s="27" t="s">
        <v>3477</v>
      </c>
      <c r="E23" s="27" t="s">
        <v>3478</v>
      </c>
      <c r="F23" s="27" t="s">
        <v>3483</v>
      </c>
      <c r="G23" s="193">
        <v>66.414000000000001</v>
      </c>
      <c r="H23" s="194">
        <v>0.216609</v>
      </c>
    </row>
    <row r="24" spans="1:8" x14ac:dyDescent="0.25">
      <c r="A24" s="190" t="s">
        <v>3207</v>
      </c>
      <c r="B24" s="191" t="s">
        <v>3208</v>
      </c>
      <c r="C24" s="192" t="s">
        <v>2</v>
      </c>
      <c r="D24" s="27" t="s">
        <v>3477</v>
      </c>
      <c r="E24" s="27" t="s">
        <v>3478</v>
      </c>
      <c r="F24" s="27" t="s">
        <v>3483</v>
      </c>
      <c r="G24" s="193">
        <v>94.602000000000004</v>
      </c>
      <c r="H24" s="194">
        <v>0.48701800000000001</v>
      </c>
    </row>
    <row r="25" spans="1:8" ht="38.25" x14ac:dyDescent="0.25">
      <c r="A25" s="190" t="s">
        <v>3209</v>
      </c>
      <c r="B25" s="191" t="s">
        <v>3210</v>
      </c>
      <c r="C25" s="192" t="s">
        <v>2</v>
      </c>
      <c r="D25" s="27" t="s">
        <v>3477</v>
      </c>
      <c r="E25" s="27" t="s">
        <v>3478</v>
      </c>
      <c r="F25" s="27" t="s">
        <v>3483</v>
      </c>
      <c r="G25" s="193">
        <v>465.048</v>
      </c>
      <c r="H25" s="194">
        <v>1.29253</v>
      </c>
    </row>
    <row r="26" spans="1:8" ht="39" thickBot="1" x14ac:dyDescent="0.3">
      <c r="A26" s="196" t="s">
        <v>3211</v>
      </c>
      <c r="B26" s="197" t="s">
        <v>3212</v>
      </c>
      <c r="C26" s="198" t="s">
        <v>2</v>
      </c>
      <c r="D26" s="172" t="s">
        <v>3477</v>
      </c>
      <c r="E26" s="172" t="s">
        <v>3478</v>
      </c>
      <c r="F26" s="172" t="s">
        <v>3483</v>
      </c>
      <c r="G26" s="199">
        <v>525.86500000000001</v>
      </c>
      <c r="H26" s="200">
        <v>2.0627360000000001</v>
      </c>
    </row>
    <row r="27" spans="1:8" s="206" customFormat="1" ht="26.25" thickBot="1" x14ac:dyDescent="0.3">
      <c r="A27" s="174">
        <v>170490</v>
      </c>
      <c r="B27" s="181" t="s">
        <v>3213</v>
      </c>
      <c r="C27" s="203"/>
      <c r="D27" s="178"/>
      <c r="E27" s="178"/>
      <c r="F27" s="178" t="s">
        <v>3483</v>
      </c>
      <c r="G27" s="204">
        <f>SUM(G18:G26)</f>
        <v>3019.9949999999999</v>
      </c>
      <c r="H27" s="205">
        <f>SUM(H18:H26)</f>
        <v>9.9968369999999993</v>
      </c>
    </row>
    <row r="28" spans="1:8" ht="25.5" x14ac:dyDescent="0.25">
      <c r="A28" s="190" t="s">
        <v>3214</v>
      </c>
      <c r="B28" s="191" t="s">
        <v>3215</v>
      </c>
      <c r="C28" s="192" t="s">
        <v>2</v>
      </c>
      <c r="D28" s="27">
        <v>68.400000000000006</v>
      </c>
      <c r="E28" s="27">
        <v>22</v>
      </c>
      <c r="F28" s="150" t="s">
        <v>3484</v>
      </c>
      <c r="G28" s="193">
        <v>0</v>
      </c>
      <c r="H28" s="194">
        <v>0</v>
      </c>
    </row>
    <row r="29" spans="1:8" ht="25.5" x14ac:dyDescent="0.25">
      <c r="A29" s="190" t="s">
        <v>3217</v>
      </c>
      <c r="B29" s="191" t="s">
        <v>3218</v>
      </c>
      <c r="C29" s="192" t="s">
        <v>2</v>
      </c>
      <c r="D29" s="27">
        <v>71.709999999999994</v>
      </c>
      <c r="E29" s="27">
        <v>27.51</v>
      </c>
      <c r="F29" s="27" t="s">
        <v>3484</v>
      </c>
      <c r="G29" s="193">
        <v>0.69899999999999995</v>
      </c>
      <c r="H29" s="194">
        <v>3.8960000000000002E-3</v>
      </c>
    </row>
    <row r="30" spans="1:8" ht="25.5" x14ac:dyDescent="0.25">
      <c r="A30" s="190" t="s">
        <v>3219</v>
      </c>
      <c r="B30" s="191" t="s">
        <v>3220</v>
      </c>
      <c r="C30" s="192" t="s">
        <v>2</v>
      </c>
      <c r="D30" s="27">
        <v>106.68</v>
      </c>
      <c r="E30" s="27">
        <v>36.68</v>
      </c>
      <c r="F30" s="27" t="s">
        <v>3484</v>
      </c>
      <c r="G30" s="193">
        <v>7.66</v>
      </c>
      <c r="H30" s="194">
        <v>3.1089999999999998E-3</v>
      </c>
    </row>
    <row r="31" spans="1:8" ht="38.25" x14ac:dyDescent="0.25">
      <c r="A31" s="190" t="s">
        <v>3221</v>
      </c>
      <c r="B31" s="191" t="s">
        <v>3222</v>
      </c>
      <c r="C31" s="192" t="s">
        <v>2</v>
      </c>
      <c r="D31" s="27" t="s">
        <v>3477</v>
      </c>
      <c r="E31" s="27" t="s">
        <v>3478</v>
      </c>
      <c r="F31" s="27" t="s">
        <v>3484</v>
      </c>
      <c r="G31" s="193">
        <v>1315.903</v>
      </c>
      <c r="H31" s="194">
        <v>4.6681109999999997</v>
      </c>
    </row>
    <row r="32" spans="1:8" ht="51" x14ac:dyDescent="0.25">
      <c r="A32" s="190" t="s">
        <v>3223</v>
      </c>
      <c r="B32" s="191" t="s">
        <v>3224</v>
      </c>
      <c r="C32" s="192" t="s">
        <v>2</v>
      </c>
      <c r="D32" s="27" t="s">
        <v>3477</v>
      </c>
      <c r="E32" s="27" t="s">
        <v>3478</v>
      </c>
      <c r="F32" s="27" t="s">
        <v>3484</v>
      </c>
      <c r="G32" s="193">
        <v>108.53100000000001</v>
      </c>
      <c r="H32" s="194">
        <v>0.35509499999999999</v>
      </c>
    </row>
    <row r="33" spans="1:8" ht="38.25" x14ac:dyDescent="0.25">
      <c r="A33" s="190" t="s">
        <v>3225</v>
      </c>
      <c r="B33" s="191" t="s">
        <v>3226</v>
      </c>
      <c r="C33" s="192" t="s">
        <v>2</v>
      </c>
      <c r="D33" s="27" t="s">
        <v>3477</v>
      </c>
      <c r="E33" s="27" t="s">
        <v>3478</v>
      </c>
      <c r="F33" s="27" t="s">
        <v>3484</v>
      </c>
      <c r="G33" s="193">
        <v>27.800999999999998</v>
      </c>
      <c r="H33" s="194">
        <v>0.101799</v>
      </c>
    </row>
    <row r="34" spans="1:8" ht="25.5" x14ac:dyDescent="0.25">
      <c r="A34" s="190" t="s">
        <v>3227</v>
      </c>
      <c r="B34" s="191" t="s">
        <v>3228</v>
      </c>
      <c r="C34" s="192" t="s">
        <v>2</v>
      </c>
      <c r="D34" s="27" t="s">
        <v>3477</v>
      </c>
      <c r="E34" s="27" t="s">
        <v>3478</v>
      </c>
      <c r="F34" s="27" t="s">
        <v>3484</v>
      </c>
      <c r="G34" s="193">
        <v>0</v>
      </c>
      <c r="H34" s="194">
        <v>0</v>
      </c>
    </row>
    <row r="35" spans="1:8" ht="38.25" x14ac:dyDescent="0.25">
      <c r="A35" s="190" t="s">
        <v>3230</v>
      </c>
      <c r="B35" s="191" t="s">
        <v>3231</v>
      </c>
      <c r="C35" s="192" t="s">
        <v>2</v>
      </c>
      <c r="D35" s="27" t="s">
        <v>3477</v>
      </c>
      <c r="E35" s="27" t="s">
        <v>3478</v>
      </c>
      <c r="F35" s="27" t="s">
        <v>3484</v>
      </c>
      <c r="G35" s="193">
        <v>5.1920000000000002</v>
      </c>
      <c r="H35" s="194">
        <v>1.4906000000000001E-2</v>
      </c>
    </row>
    <row r="36" spans="1:8" ht="38.25" x14ac:dyDescent="0.25">
      <c r="A36" s="190" t="s">
        <v>3232</v>
      </c>
      <c r="B36" s="191" t="s">
        <v>3233</v>
      </c>
      <c r="C36" s="192" t="s">
        <v>2</v>
      </c>
      <c r="D36" s="27" t="s">
        <v>3477</v>
      </c>
      <c r="E36" s="27" t="s">
        <v>3478</v>
      </c>
      <c r="F36" s="27" t="s">
        <v>3484</v>
      </c>
      <c r="G36" s="193">
        <v>583.10500000000002</v>
      </c>
      <c r="H36" s="194">
        <v>3.4816769999999999</v>
      </c>
    </row>
    <row r="37" spans="1:8" ht="51" x14ac:dyDescent="0.25">
      <c r="A37" s="190" t="s">
        <v>3234</v>
      </c>
      <c r="B37" s="191" t="s">
        <v>3235</v>
      </c>
      <c r="C37" s="192" t="s">
        <v>2</v>
      </c>
      <c r="D37" s="27" t="s">
        <v>3477</v>
      </c>
      <c r="E37" s="27" t="s">
        <v>3478</v>
      </c>
      <c r="F37" s="27" t="s">
        <v>3484</v>
      </c>
      <c r="G37" s="193">
        <v>7710.0379999999996</v>
      </c>
      <c r="H37" s="194">
        <v>23.398233000000001</v>
      </c>
    </row>
    <row r="38" spans="1:8" ht="63.75" x14ac:dyDescent="0.25">
      <c r="A38" s="190" t="s">
        <v>3236</v>
      </c>
      <c r="B38" s="191" t="s">
        <v>3237</v>
      </c>
      <c r="C38" s="192" t="s">
        <v>2</v>
      </c>
      <c r="D38" s="27" t="s">
        <v>3477</v>
      </c>
      <c r="E38" s="27" t="s">
        <v>3478</v>
      </c>
      <c r="F38" s="27" t="s">
        <v>3484</v>
      </c>
      <c r="G38" s="193">
        <v>854.15300000000002</v>
      </c>
      <c r="H38" s="194">
        <v>4.276173</v>
      </c>
    </row>
    <row r="39" spans="1:8" ht="38.25" x14ac:dyDescent="0.25">
      <c r="A39" s="190" t="s">
        <v>3238</v>
      </c>
      <c r="B39" s="191" t="s">
        <v>3239</v>
      </c>
      <c r="C39" s="192" t="s">
        <v>2</v>
      </c>
      <c r="D39" s="27" t="s">
        <v>3477</v>
      </c>
      <c r="E39" s="27" t="s">
        <v>3478</v>
      </c>
      <c r="F39" s="27" t="s">
        <v>3484</v>
      </c>
      <c r="G39" s="193">
        <v>377.21</v>
      </c>
      <c r="H39" s="194">
        <v>2.4787050000000002</v>
      </c>
    </row>
    <row r="40" spans="1:8" x14ac:dyDescent="0.25">
      <c r="A40" s="190" t="s">
        <v>3241</v>
      </c>
      <c r="B40" s="191" t="s">
        <v>3242</v>
      </c>
      <c r="C40" s="192" t="s">
        <v>2</v>
      </c>
      <c r="D40" s="27" t="s">
        <v>3477</v>
      </c>
      <c r="E40" s="27" t="s">
        <v>3478</v>
      </c>
      <c r="F40" s="27" t="s">
        <v>3484</v>
      </c>
      <c r="G40" s="193">
        <v>13.731999999999999</v>
      </c>
      <c r="H40" s="194">
        <v>7.8796000000000005E-2</v>
      </c>
    </row>
    <row r="41" spans="1:8" x14ac:dyDescent="0.25">
      <c r="A41" s="190" t="s">
        <v>3244</v>
      </c>
      <c r="B41" s="191" t="s">
        <v>3245</v>
      </c>
      <c r="C41" s="192" t="s">
        <v>2</v>
      </c>
      <c r="D41" s="27" t="s">
        <v>3477</v>
      </c>
      <c r="E41" s="27" t="s">
        <v>3478</v>
      </c>
      <c r="F41" s="27" t="s">
        <v>3484</v>
      </c>
      <c r="G41" s="193">
        <v>422.64100000000002</v>
      </c>
      <c r="H41" s="194">
        <v>3.6439439999999998</v>
      </c>
    </row>
    <row r="42" spans="1:8" ht="38.25" x14ac:dyDescent="0.25">
      <c r="A42" s="190" t="s">
        <v>3246</v>
      </c>
      <c r="B42" s="191" t="s">
        <v>3247</v>
      </c>
      <c r="C42" s="192" t="s">
        <v>2</v>
      </c>
      <c r="D42" s="27" t="s">
        <v>3477</v>
      </c>
      <c r="E42" s="27" t="s">
        <v>3478</v>
      </c>
      <c r="F42" s="27" t="s">
        <v>3484</v>
      </c>
      <c r="G42" s="193">
        <v>736.01</v>
      </c>
      <c r="H42" s="194">
        <v>10.98978</v>
      </c>
    </row>
    <row r="43" spans="1:8" ht="38.25" x14ac:dyDescent="0.25">
      <c r="A43" s="190" t="s">
        <v>3248</v>
      </c>
      <c r="B43" s="191" t="s">
        <v>3249</v>
      </c>
      <c r="C43" s="192" t="s">
        <v>2</v>
      </c>
      <c r="D43" s="27" t="s">
        <v>3477</v>
      </c>
      <c r="E43" s="27" t="s">
        <v>3478</v>
      </c>
      <c r="F43" s="27" t="s">
        <v>3484</v>
      </c>
      <c r="G43" s="193">
        <v>79.700999999999993</v>
      </c>
      <c r="H43" s="194">
        <v>0.61089400000000005</v>
      </c>
    </row>
    <row r="44" spans="1:8" ht="51" x14ac:dyDescent="0.25">
      <c r="A44" s="190" t="s">
        <v>3250</v>
      </c>
      <c r="B44" s="191" t="s">
        <v>3251</v>
      </c>
      <c r="C44" s="192" t="s">
        <v>2</v>
      </c>
      <c r="D44" s="27" t="s">
        <v>3477</v>
      </c>
      <c r="E44" s="27" t="s">
        <v>3478</v>
      </c>
      <c r="F44" s="27" t="s">
        <v>3484</v>
      </c>
      <c r="G44" s="193">
        <v>336.81900000000002</v>
      </c>
      <c r="H44" s="194">
        <v>1.19499</v>
      </c>
    </row>
    <row r="45" spans="1:8" ht="25.5" x14ac:dyDescent="0.25">
      <c r="A45" s="190" t="s">
        <v>3252</v>
      </c>
      <c r="B45" s="191" t="s">
        <v>3253</v>
      </c>
      <c r="C45" s="192" t="s">
        <v>2</v>
      </c>
      <c r="D45" s="27" t="s">
        <v>3477</v>
      </c>
      <c r="E45" s="27" t="s">
        <v>3478</v>
      </c>
      <c r="F45" s="27" t="s">
        <v>3484</v>
      </c>
      <c r="G45" s="193">
        <v>614.86599999999999</v>
      </c>
      <c r="H45" s="194">
        <v>2.8748740000000002</v>
      </c>
    </row>
    <row r="46" spans="1:8" ht="38.25" x14ac:dyDescent="0.25">
      <c r="A46" s="190" t="s">
        <v>3254</v>
      </c>
      <c r="B46" s="191" t="s">
        <v>3255</v>
      </c>
      <c r="C46" s="192" t="s">
        <v>2</v>
      </c>
      <c r="D46" s="27" t="s">
        <v>3477</v>
      </c>
      <c r="E46" s="27" t="s">
        <v>3478</v>
      </c>
      <c r="F46" s="27" t="s">
        <v>3484</v>
      </c>
      <c r="G46" s="193">
        <v>831.23699999999997</v>
      </c>
      <c r="H46" s="194">
        <v>2.844722</v>
      </c>
    </row>
    <row r="47" spans="1:8" ht="51.75" thickBot="1" x14ac:dyDescent="0.3">
      <c r="A47" s="196" t="s">
        <v>3256</v>
      </c>
      <c r="B47" s="197" t="s">
        <v>3257</v>
      </c>
      <c r="C47" s="198" t="s">
        <v>2</v>
      </c>
      <c r="D47" s="172" t="s">
        <v>3477</v>
      </c>
      <c r="E47" s="172" t="s">
        <v>3478</v>
      </c>
      <c r="F47" s="172" t="s">
        <v>3484</v>
      </c>
      <c r="G47" s="199">
        <v>160.232</v>
      </c>
      <c r="H47" s="200">
        <v>0.77732500000000004</v>
      </c>
    </row>
    <row r="48" spans="1:8" s="206" customFormat="1" ht="13.5" thickBot="1" x14ac:dyDescent="0.3">
      <c r="A48" s="174">
        <v>1806</v>
      </c>
      <c r="B48" s="175" t="s">
        <v>3258</v>
      </c>
      <c r="C48" s="203"/>
      <c r="D48" s="178"/>
      <c r="E48" s="178"/>
      <c r="F48" s="178" t="s">
        <v>3484</v>
      </c>
      <c r="G48" s="204">
        <f>SUM(G28:G47)</f>
        <v>14185.529999999997</v>
      </c>
      <c r="H48" s="205">
        <f>SUM(H28:H47)</f>
        <v>61.797028999999981</v>
      </c>
    </row>
    <row r="49" spans="1:8" ht="51.75" thickBot="1" x14ac:dyDescent="0.3">
      <c r="A49" s="196" t="s">
        <v>3259</v>
      </c>
      <c r="B49" s="197" t="s">
        <v>3260</v>
      </c>
      <c r="C49" s="198" t="s">
        <v>2</v>
      </c>
      <c r="D49" s="172" t="s">
        <v>3477</v>
      </c>
      <c r="E49" s="172" t="s">
        <v>3478</v>
      </c>
      <c r="F49" s="172" t="s">
        <v>3485</v>
      </c>
      <c r="G49" s="199">
        <v>15737.32</v>
      </c>
      <c r="H49" s="200">
        <v>77.855436999999995</v>
      </c>
    </row>
    <row r="50" spans="1:8" s="206" customFormat="1" ht="13.5" thickBot="1" x14ac:dyDescent="0.3">
      <c r="A50" s="174">
        <v>190110</v>
      </c>
      <c r="B50" s="175" t="s">
        <v>3486</v>
      </c>
      <c r="C50" s="203"/>
      <c r="D50" s="178"/>
      <c r="E50" s="178"/>
      <c r="F50" s="178" t="s">
        <v>3485</v>
      </c>
      <c r="G50" s="204">
        <f>SUM(G49)</f>
        <v>15737.32</v>
      </c>
      <c r="H50" s="205">
        <f>SUM(H49)</f>
        <v>77.855436999999995</v>
      </c>
    </row>
    <row r="51" spans="1:8" ht="64.5" thickBot="1" x14ac:dyDescent="0.3">
      <c r="A51" s="196" t="s">
        <v>3261</v>
      </c>
      <c r="B51" s="197" t="s">
        <v>3262</v>
      </c>
      <c r="C51" s="198" t="s">
        <v>2</v>
      </c>
      <c r="D51" s="172" t="s">
        <v>3477</v>
      </c>
      <c r="E51" s="172" t="s">
        <v>3478</v>
      </c>
      <c r="F51" s="172" t="s">
        <v>3487</v>
      </c>
      <c r="G51" s="199">
        <v>3084.2869999999998</v>
      </c>
      <c r="H51" s="200">
        <v>5.8271369999999996</v>
      </c>
    </row>
    <row r="52" spans="1:8" s="206" customFormat="1" ht="13.5" thickBot="1" x14ac:dyDescent="0.3">
      <c r="A52" s="174">
        <v>190120</v>
      </c>
      <c r="B52" s="175" t="s">
        <v>3488</v>
      </c>
      <c r="C52" s="203"/>
      <c r="D52" s="178"/>
      <c r="E52" s="178"/>
      <c r="F52" s="178" t="s">
        <v>3487</v>
      </c>
      <c r="G52" s="204">
        <f>SUM(G51)</f>
        <v>3084.2869999999998</v>
      </c>
      <c r="H52" s="205">
        <f>SUM(H51)</f>
        <v>5.8271369999999996</v>
      </c>
    </row>
    <row r="53" spans="1:8" ht="25.5" x14ac:dyDescent="0.25">
      <c r="A53" s="190" t="s">
        <v>3265</v>
      </c>
      <c r="B53" s="191" t="s">
        <v>3266</v>
      </c>
      <c r="C53" s="192" t="s">
        <v>2</v>
      </c>
      <c r="D53" s="27">
        <v>35.450000000000003</v>
      </c>
      <c r="E53" s="27">
        <v>5.75</v>
      </c>
      <c r="F53" s="27" t="s">
        <v>3489</v>
      </c>
      <c r="G53" s="193">
        <v>212.75299999999999</v>
      </c>
      <c r="H53" s="194">
        <v>0.35111500000000001</v>
      </c>
    </row>
    <row r="54" spans="1:8" x14ac:dyDescent="0.25">
      <c r="A54" s="190" t="s">
        <v>3267</v>
      </c>
      <c r="B54" s="191" t="s">
        <v>3268</v>
      </c>
      <c r="C54" s="192" t="s">
        <v>2</v>
      </c>
      <c r="D54" s="27">
        <v>21.85</v>
      </c>
      <c r="E54" s="27">
        <v>4.6900000000000004</v>
      </c>
      <c r="F54" s="27" t="s">
        <v>3489</v>
      </c>
      <c r="G54" s="193">
        <v>894.79899999999998</v>
      </c>
      <c r="H54" s="194">
        <v>1.249017</v>
      </c>
    </row>
    <row r="55" spans="1:8" ht="39" thickBot="1" x14ac:dyDescent="0.3">
      <c r="A55" s="196" t="s">
        <v>3269</v>
      </c>
      <c r="B55" s="197" t="s">
        <v>3270</v>
      </c>
      <c r="C55" s="198" t="s">
        <v>2</v>
      </c>
      <c r="D55" s="172" t="s">
        <v>3478</v>
      </c>
      <c r="E55" s="172" t="s">
        <v>3478</v>
      </c>
      <c r="F55" s="172" t="s">
        <v>3489</v>
      </c>
      <c r="G55" s="199">
        <v>6792.299</v>
      </c>
      <c r="H55" s="200">
        <v>12.270474999999999</v>
      </c>
    </row>
    <row r="56" spans="1:8" s="206" customFormat="1" ht="13.5" thickBot="1" x14ac:dyDescent="0.3">
      <c r="A56" s="201" t="s">
        <v>3490</v>
      </c>
      <c r="B56" s="202" t="s">
        <v>3491</v>
      </c>
      <c r="C56" s="203"/>
      <c r="D56" s="178"/>
      <c r="E56" s="178"/>
      <c r="F56" s="178" t="s">
        <v>3489</v>
      </c>
      <c r="G56" s="204">
        <f>SUM(G53:G55)</f>
        <v>7899.8509999999997</v>
      </c>
      <c r="H56" s="205">
        <f>SUM(H53:H55)</f>
        <v>13.870607</v>
      </c>
    </row>
    <row r="57" spans="1:8" ht="38.25" x14ac:dyDescent="0.25">
      <c r="A57" s="190" t="s">
        <v>3271</v>
      </c>
      <c r="B57" s="191" t="s">
        <v>3272</v>
      </c>
      <c r="C57" s="192" t="s">
        <v>2</v>
      </c>
      <c r="D57" s="27">
        <v>10.67</v>
      </c>
      <c r="E57" s="27">
        <v>10.67</v>
      </c>
      <c r="F57" s="27" t="s">
        <v>3492</v>
      </c>
      <c r="G57" s="193">
        <v>473.81200000000001</v>
      </c>
      <c r="H57" s="194">
        <v>0.85124500000000003</v>
      </c>
    </row>
    <row r="58" spans="1:8" ht="51" x14ac:dyDescent="0.25">
      <c r="A58" s="190" t="s">
        <v>3274</v>
      </c>
      <c r="B58" s="191" t="s">
        <v>3275</v>
      </c>
      <c r="C58" s="192" t="s">
        <v>2</v>
      </c>
      <c r="D58" s="27">
        <v>10.67</v>
      </c>
      <c r="E58" s="27">
        <v>10.67</v>
      </c>
      <c r="F58" s="27" t="s">
        <v>3492</v>
      </c>
      <c r="G58" s="193">
        <v>1311.886</v>
      </c>
      <c r="H58" s="194">
        <v>1.7061440000000001</v>
      </c>
    </row>
    <row r="59" spans="1:8" ht="25.5" x14ac:dyDescent="0.25">
      <c r="A59" s="190" t="s">
        <v>3276</v>
      </c>
      <c r="B59" s="191" t="s">
        <v>3277</v>
      </c>
      <c r="C59" s="192" t="s">
        <v>2</v>
      </c>
      <c r="D59" s="27">
        <v>11.37</v>
      </c>
      <c r="E59" s="27">
        <v>11.37</v>
      </c>
      <c r="F59" s="27" t="s">
        <v>3492</v>
      </c>
      <c r="G59" s="193">
        <v>363.83100000000002</v>
      </c>
      <c r="H59" s="194">
        <v>0.68000300000000002</v>
      </c>
    </row>
    <row r="60" spans="1:8" ht="25.5" x14ac:dyDescent="0.25">
      <c r="A60" s="190" t="s">
        <v>3278</v>
      </c>
      <c r="B60" s="191" t="s">
        <v>3279</v>
      </c>
      <c r="C60" s="192" t="s">
        <v>2</v>
      </c>
      <c r="D60" s="27">
        <v>50.89</v>
      </c>
      <c r="E60" s="27">
        <v>2.61</v>
      </c>
      <c r="F60" s="27" t="s">
        <v>3492</v>
      </c>
      <c r="G60" s="193">
        <v>64.459999999999994</v>
      </c>
      <c r="H60" s="194">
        <v>0.163914</v>
      </c>
    </row>
    <row r="61" spans="1:8" ht="25.5" x14ac:dyDescent="0.25">
      <c r="A61" s="190" t="s">
        <v>3280</v>
      </c>
      <c r="B61" s="191" t="s">
        <v>3281</v>
      </c>
      <c r="C61" s="192" t="s">
        <v>2</v>
      </c>
      <c r="D61" s="27">
        <v>48.89</v>
      </c>
      <c r="E61" s="27">
        <v>7.41</v>
      </c>
      <c r="F61" s="27" t="s">
        <v>3492</v>
      </c>
      <c r="G61" s="193">
        <v>190.81700000000001</v>
      </c>
      <c r="H61" s="194">
        <v>0.69864099999999996</v>
      </c>
    </row>
    <row r="62" spans="1:8" x14ac:dyDescent="0.25">
      <c r="A62" s="190" t="s">
        <v>3282</v>
      </c>
      <c r="B62" s="191" t="s">
        <v>3283</v>
      </c>
      <c r="C62" s="192" t="s">
        <v>2</v>
      </c>
      <c r="D62" s="27">
        <v>40.270000000000003</v>
      </c>
      <c r="E62" s="27">
        <v>10.67</v>
      </c>
      <c r="F62" s="27" t="s">
        <v>3492</v>
      </c>
      <c r="G62" s="193">
        <v>151.36600000000001</v>
      </c>
      <c r="H62" s="194">
        <v>0.69758500000000001</v>
      </c>
    </row>
    <row r="63" spans="1:8" x14ac:dyDescent="0.25">
      <c r="A63" s="190" t="s">
        <v>3284</v>
      </c>
      <c r="B63" s="191" t="s">
        <v>3285</v>
      </c>
      <c r="C63" s="192" t="s">
        <v>2</v>
      </c>
      <c r="D63" s="27">
        <v>39.01</v>
      </c>
      <c r="E63" s="27">
        <v>4.21</v>
      </c>
      <c r="F63" s="27" t="s">
        <v>3492</v>
      </c>
      <c r="G63" s="193">
        <v>30.571000000000002</v>
      </c>
      <c r="H63" s="194">
        <v>7.5750999999999999E-2</v>
      </c>
    </row>
    <row r="64" spans="1:8" x14ac:dyDescent="0.25">
      <c r="A64" s="190" t="s">
        <v>3286</v>
      </c>
      <c r="B64" s="191" t="s">
        <v>3287</v>
      </c>
      <c r="C64" s="192" t="s">
        <v>2</v>
      </c>
      <c r="D64" s="27">
        <v>10.67</v>
      </c>
      <c r="E64" s="27">
        <v>10.67</v>
      </c>
      <c r="F64" s="27" t="s">
        <v>3492</v>
      </c>
      <c r="G64" s="193">
        <v>0.6</v>
      </c>
      <c r="H64" s="194">
        <v>1.121E-3</v>
      </c>
    </row>
    <row r="65" spans="1:8" ht="13.5" thickBot="1" x14ac:dyDescent="0.3">
      <c r="A65" s="196" t="s">
        <v>3288</v>
      </c>
      <c r="B65" s="197" t="s">
        <v>3289</v>
      </c>
      <c r="C65" s="198" t="s">
        <v>2</v>
      </c>
      <c r="D65" s="172">
        <v>30.21</v>
      </c>
      <c r="E65" s="172">
        <v>4.21</v>
      </c>
      <c r="F65" s="172" t="s">
        <v>3492</v>
      </c>
      <c r="G65" s="199"/>
      <c r="H65" s="200"/>
    </row>
    <row r="66" spans="1:8" s="206" customFormat="1" ht="13.5" thickBot="1" x14ac:dyDescent="0.3">
      <c r="A66" s="174">
        <v>1902</v>
      </c>
      <c r="B66" s="175" t="s">
        <v>3290</v>
      </c>
      <c r="C66" s="203"/>
      <c r="D66" s="178"/>
      <c r="E66" s="178"/>
      <c r="F66" s="178" t="s">
        <v>3492</v>
      </c>
      <c r="G66" s="204">
        <f>SUM(G57:G65)</f>
        <v>2587.3429999999998</v>
      </c>
      <c r="H66" s="205">
        <f>SUM(H57:H65)</f>
        <v>4.8744040000000011</v>
      </c>
    </row>
    <row r="67" spans="1:8" ht="38.25" x14ac:dyDescent="0.25">
      <c r="A67" s="190" t="s">
        <v>3291</v>
      </c>
      <c r="B67" s="191" t="s">
        <v>3292</v>
      </c>
      <c r="C67" s="192" t="s">
        <v>2</v>
      </c>
      <c r="D67" s="27">
        <v>18.88</v>
      </c>
      <c r="E67" s="27">
        <v>4.68</v>
      </c>
      <c r="F67" s="123"/>
      <c r="G67" s="193"/>
      <c r="H67" s="194"/>
    </row>
    <row r="68" spans="1:8" ht="38.25" x14ac:dyDescent="0.25">
      <c r="A68" s="190" t="s">
        <v>3293</v>
      </c>
      <c r="B68" s="191" t="s">
        <v>3294</v>
      </c>
      <c r="C68" s="192" t="s">
        <v>2</v>
      </c>
      <c r="D68" s="27">
        <v>55.63</v>
      </c>
      <c r="E68" s="27">
        <v>6.19</v>
      </c>
      <c r="F68" s="27" t="s">
        <v>3493</v>
      </c>
      <c r="G68" s="193">
        <v>353.12900000000002</v>
      </c>
      <c r="H68" s="194">
        <v>0.58388200000000001</v>
      </c>
    </row>
    <row r="69" spans="1:8" ht="38.25" x14ac:dyDescent="0.25">
      <c r="A69" s="190" t="s">
        <v>3296</v>
      </c>
      <c r="B69" s="191" t="s">
        <v>3297</v>
      </c>
      <c r="C69" s="192" t="s">
        <v>2</v>
      </c>
      <c r="D69" s="27">
        <v>44.21</v>
      </c>
      <c r="E69" s="27">
        <v>44.21</v>
      </c>
      <c r="F69" s="27" t="s">
        <v>3493</v>
      </c>
      <c r="G69" s="193">
        <v>5.6859999999999999</v>
      </c>
      <c r="H69" s="194">
        <v>7.1532999999999999E-2</v>
      </c>
    </row>
    <row r="70" spans="1:8" ht="39" thickBot="1" x14ac:dyDescent="0.3">
      <c r="A70" s="196" t="s">
        <v>3298</v>
      </c>
      <c r="B70" s="197" t="s">
        <v>3299</v>
      </c>
      <c r="C70" s="198" t="s">
        <v>2</v>
      </c>
      <c r="D70" s="172">
        <v>62.62</v>
      </c>
      <c r="E70" s="172">
        <v>19.940000000000001</v>
      </c>
      <c r="F70" s="172" t="s">
        <v>3493</v>
      </c>
      <c r="G70" s="199">
        <v>1354.809</v>
      </c>
      <c r="H70" s="200">
        <v>3.1470600000000002</v>
      </c>
    </row>
    <row r="71" spans="1:8" s="206" customFormat="1" ht="13.5" thickBot="1" x14ac:dyDescent="0.3">
      <c r="A71" s="174">
        <v>190410</v>
      </c>
      <c r="B71" s="181" t="s">
        <v>3300</v>
      </c>
      <c r="C71" s="203"/>
      <c r="D71" s="178"/>
      <c r="E71" s="178"/>
      <c r="F71" s="178" t="s">
        <v>3493</v>
      </c>
      <c r="G71" s="204">
        <f>SUM(G68:G70)</f>
        <v>1713.624</v>
      </c>
      <c r="H71" s="205">
        <f>SUM(H68:H70)</f>
        <v>3.8024750000000003</v>
      </c>
    </row>
    <row r="72" spans="1:8" ht="51" x14ac:dyDescent="0.25">
      <c r="A72" s="190" t="s">
        <v>3301</v>
      </c>
      <c r="B72" s="191" t="s">
        <v>3302</v>
      </c>
      <c r="C72" s="192" t="s">
        <v>2</v>
      </c>
      <c r="D72" s="27" t="s">
        <v>3477</v>
      </c>
      <c r="E72" s="27" t="s">
        <v>3478</v>
      </c>
      <c r="F72" s="27" t="s">
        <v>3494</v>
      </c>
      <c r="G72" s="193">
        <v>482.58100000000002</v>
      </c>
      <c r="H72" s="194">
        <v>1.125008</v>
      </c>
    </row>
    <row r="73" spans="1:8" ht="38.25" x14ac:dyDescent="0.25">
      <c r="A73" s="190" t="s">
        <v>3304</v>
      </c>
      <c r="B73" s="191" t="s">
        <v>3305</v>
      </c>
      <c r="C73" s="192" t="s">
        <v>2</v>
      </c>
      <c r="D73" s="27">
        <v>55.63</v>
      </c>
      <c r="E73" s="27">
        <v>6.19</v>
      </c>
      <c r="F73" s="27" t="s">
        <v>3494</v>
      </c>
      <c r="G73" s="193"/>
      <c r="H73" s="194"/>
    </row>
    <row r="74" spans="1:8" ht="38.25" x14ac:dyDescent="0.25">
      <c r="A74" s="190" t="s">
        <v>3306</v>
      </c>
      <c r="B74" s="191" t="s">
        <v>3307</v>
      </c>
      <c r="C74" s="192" t="s">
        <v>2</v>
      </c>
      <c r="D74" s="27">
        <v>44.21</v>
      </c>
      <c r="E74" s="27">
        <v>44.21</v>
      </c>
      <c r="F74" s="27" t="s">
        <v>3494</v>
      </c>
      <c r="G74" s="193">
        <v>0</v>
      </c>
      <c r="H74" s="194">
        <v>0</v>
      </c>
    </row>
    <row r="75" spans="1:8" ht="39" thickBot="1" x14ac:dyDescent="0.3">
      <c r="A75" s="196" t="s">
        <v>3308</v>
      </c>
      <c r="B75" s="197" t="s">
        <v>3309</v>
      </c>
      <c r="C75" s="198" t="s">
        <v>2</v>
      </c>
      <c r="D75" s="172">
        <v>62.62</v>
      </c>
      <c r="E75" s="172">
        <v>19.940000000000001</v>
      </c>
      <c r="F75" s="172" t="s">
        <v>3494</v>
      </c>
      <c r="G75" s="199">
        <v>17.134</v>
      </c>
      <c r="H75" s="200">
        <v>7.1876999999999996E-2</v>
      </c>
    </row>
    <row r="76" spans="1:8" s="206" customFormat="1" ht="13.5" thickBot="1" x14ac:dyDescent="0.3">
      <c r="A76" s="174">
        <v>190420</v>
      </c>
      <c r="B76" s="175" t="s">
        <v>3310</v>
      </c>
      <c r="C76" s="203"/>
      <c r="D76" s="178"/>
      <c r="E76" s="178"/>
      <c r="F76" s="178" t="s">
        <v>3494</v>
      </c>
      <c r="G76" s="204">
        <f>SUM(G72:G75)</f>
        <v>499.71500000000003</v>
      </c>
      <c r="H76" s="205">
        <f>SUM(H72:H75)</f>
        <v>1.196885</v>
      </c>
    </row>
    <row r="77" spans="1:8" x14ac:dyDescent="0.25">
      <c r="A77" s="190" t="s">
        <v>3311</v>
      </c>
      <c r="B77" s="191" t="s">
        <v>3312</v>
      </c>
      <c r="C77" s="192" t="s">
        <v>2</v>
      </c>
      <c r="D77" s="27">
        <v>22.33</v>
      </c>
      <c r="E77" s="27">
        <v>11.11</v>
      </c>
      <c r="F77" s="27"/>
      <c r="G77" s="193">
        <v>4.9749999999999996</v>
      </c>
      <c r="H77" s="194">
        <v>4.7889999999999999E-3</v>
      </c>
    </row>
    <row r="78" spans="1:8" ht="25.5" x14ac:dyDescent="0.25">
      <c r="A78" s="190" t="s">
        <v>3315</v>
      </c>
      <c r="B78" s="191" t="s">
        <v>3316</v>
      </c>
      <c r="C78" s="192" t="s">
        <v>2</v>
      </c>
      <c r="D78" s="27">
        <v>59</v>
      </c>
      <c r="E78" s="27">
        <v>44.21</v>
      </c>
      <c r="F78" s="27" t="s">
        <v>3495</v>
      </c>
      <c r="G78" s="193">
        <v>41.63</v>
      </c>
      <c r="H78" s="194">
        <v>9.2924999999999994E-2</v>
      </c>
    </row>
    <row r="79" spans="1:8" ht="26.25" thickBot="1" x14ac:dyDescent="0.3">
      <c r="A79" s="196" t="s">
        <v>3318</v>
      </c>
      <c r="B79" s="197" t="s">
        <v>3319</v>
      </c>
      <c r="C79" s="198" t="s">
        <v>2</v>
      </c>
      <c r="D79" s="172">
        <v>22.33</v>
      </c>
      <c r="E79" s="172">
        <v>11.11</v>
      </c>
      <c r="F79" s="172" t="s">
        <v>3495</v>
      </c>
      <c r="G79" s="199">
        <v>5.76</v>
      </c>
      <c r="H79" s="200">
        <v>1.1485E-2</v>
      </c>
    </row>
    <row r="80" spans="1:8" s="206" customFormat="1" ht="13.5" thickBot="1" x14ac:dyDescent="0.3">
      <c r="A80" s="174">
        <v>190490</v>
      </c>
      <c r="B80" s="175" t="s">
        <v>3320</v>
      </c>
      <c r="C80" s="203"/>
      <c r="D80" s="178"/>
      <c r="E80" s="178"/>
      <c r="F80" s="178" t="s">
        <v>3495</v>
      </c>
      <c r="G80" s="204">
        <f>SUM(G78:G79)</f>
        <v>47.39</v>
      </c>
      <c r="H80" s="205">
        <f>SUM(H78:H79)</f>
        <v>0.10440999999999999</v>
      </c>
    </row>
    <row r="81" spans="1:8" x14ac:dyDescent="0.25">
      <c r="A81" s="190" t="s">
        <v>3321</v>
      </c>
      <c r="B81" s="191" t="s">
        <v>3322</v>
      </c>
      <c r="C81" s="192" t="s">
        <v>2</v>
      </c>
      <c r="D81" s="27">
        <v>37.909999999999997</v>
      </c>
      <c r="E81" s="27">
        <v>3.26</v>
      </c>
      <c r="F81" s="27"/>
      <c r="G81" s="193">
        <v>120.926</v>
      </c>
      <c r="H81" s="194">
        <v>0.27410600000000002</v>
      </c>
    </row>
    <row r="82" spans="1:8" ht="25.5" x14ac:dyDescent="0.25">
      <c r="A82" s="190" t="s">
        <v>3323</v>
      </c>
      <c r="B82" s="191" t="s">
        <v>3324</v>
      </c>
      <c r="C82" s="192" t="s">
        <v>2</v>
      </c>
      <c r="D82" s="27">
        <v>85.45</v>
      </c>
      <c r="E82" s="27">
        <v>13.37</v>
      </c>
      <c r="F82" s="27"/>
      <c r="G82" s="193">
        <v>2.2349999999999999</v>
      </c>
      <c r="H82" s="194">
        <v>9.5230000000000002E-3</v>
      </c>
    </row>
    <row r="83" spans="1:8" s="210" customFormat="1" ht="25.5" x14ac:dyDescent="0.25">
      <c r="A83" s="207" t="s">
        <v>3496</v>
      </c>
      <c r="B83" s="208" t="s">
        <v>3497</v>
      </c>
      <c r="C83" s="209" t="s">
        <v>2</v>
      </c>
      <c r="D83" s="27">
        <v>79.819999999999993</v>
      </c>
      <c r="E83" s="27">
        <v>19.64</v>
      </c>
      <c r="F83" s="27"/>
      <c r="G83" s="193">
        <v>0</v>
      </c>
      <c r="H83" s="194">
        <v>0</v>
      </c>
    </row>
    <row r="84" spans="1:8" ht="25.5" x14ac:dyDescent="0.25">
      <c r="A84" s="190" t="s">
        <v>3325</v>
      </c>
      <c r="B84" s="191" t="s">
        <v>3326</v>
      </c>
      <c r="C84" s="192" t="s">
        <v>2</v>
      </c>
      <c r="D84" s="27">
        <v>93.89</v>
      </c>
      <c r="E84" s="27">
        <v>25.89</v>
      </c>
      <c r="F84" s="27"/>
      <c r="G84" s="193"/>
      <c r="H84" s="194"/>
    </row>
    <row r="85" spans="1:8" ht="51" x14ac:dyDescent="0.25">
      <c r="A85" s="190" t="s">
        <v>3327</v>
      </c>
      <c r="B85" s="191" t="s">
        <v>3328</v>
      </c>
      <c r="C85" s="192" t="s">
        <v>2</v>
      </c>
      <c r="D85" s="34" t="s">
        <v>3477</v>
      </c>
      <c r="E85" s="27" t="s">
        <v>3478</v>
      </c>
      <c r="F85" s="27" t="s">
        <v>3498</v>
      </c>
      <c r="G85" s="193">
        <v>1567.903</v>
      </c>
      <c r="H85" s="194">
        <v>3.4543840000000001</v>
      </c>
    </row>
    <row r="86" spans="1:8" ht="51" x14ac:dyDescent="0.25">
      <c r="A86" s="190" t="s">
        <v>3331</v>
      </c>
      <c r="B86" s="191" t="s">
        <v>3332</v>
      </c>
      <c r="C86" s="192" t="s">
        <v>2</v>
      </c>
      <c r="D86" s="27" t="s">
        <v>3477</v>
      </c>
      <c r="E86" s="27" t="s">
        <v>3478</v>
      </c>
      <c r="F86" s="27" t="s">
        <v>3498</v>
      </c>
      <c r="G86" s="193">
        <v>501.38400000000001</v>
      </c>
      <c r="H86" s="194">
        <v>1.518465</v>
      </c>
    </row>
    <row r="87" spans="1:8" ht="25.5" x14ac:dyDescent="0.25">
      <c r="A87" s="190" t="s">
        <v>3333</v>
      </c>
      <c r="B87" s="191" t="s">
        <v>3334</v>
      </c>
      <c r="C87" s="192" t="s">
        <v>2</v>
      </c>
      <c r="D87" s="27" t="s">
        <v>3477</v>
      </c>
      <c r="E87" s="27" t="s">
        <v>3478</v>
      </c>
      <c r="F87" s="27" t="s">
        <v>3498</v>
      </c>
      <c r="G87" s="193">
        <v>30.495999999999999</v>
      </c>
      <c r="H87" s="194">
        <v>0.176123</v>
      </c>
    </row>
    <row r="88" spans="1:8" ht="25.5" x14ac:dyDescent="0.25">
      <c r="A88" s="190" t="s">
        <v>3336</v>
      </c>
      <c r="B88" s="191" t="s">
        <v>3337</v>
      </c>
      <c r="C88" s="192" t="s">
        <v>2</v>
      </c>
      <c r="D88" s="27" t="s">
        <v>3477</v>
      </c>
      <c r="E88" s="27" t="s">
        <v>3478</v>
      </c>
      <c r="F88" s="27" t="s">
        <v>3498</v>
      </c>
      <c r="G88" s="193">
        <v>289.39699999999999</v>
      </c>
      <c r="H88" s="194">
        <v>0.72734500000000002</v>
      </c>
    </row>
    <row r="89" spans="1:8" ht="13.5" thickBot="1" x14ac:dyDescent="0.3">
      <c r="A89" s="196" t="s">
        <v>3339</v>
      </c>
      <c r="B89" s="197" t="s">
        <v>3340</v>
      </c>
      <c r="C89" s="198" t="s">
        <v>2</v>
      </c>
      <c r="D89" s="172" t="s">
        <v>3499</v>
      </c>
      <c r="E89" s="211" t="s">
        <v>3500</v>
      </c>
      <c r="F89" s="172" t="s">
        <v>3498</v>
      </c>
      <c r="G89" s="199">
        <v>1011.504</v>
      </c>
      <c r="H89" s="200">
        <v>2.6732100000000001</v>
      </c>
    </row>
    <row r="90" spans="1:8" s="206" customFormat="1" ht="13.5" thickBot="1" x14ac:dyDescent="0.3">
      <c r="A90" s="174">
        <v>1905</v>
      </c>
      <c r="B90" s="175" t="s">
        <v>3341</v>
      </c>
      <c r="C90" s="203"/>
      <c r="D90" s="178"/>
      <c r="E90" s="212"/>
      <c r="F90" s="178" t="s">
        <v>3498</v>
      </c>
      <c r="G90" s="204">
        <f>SUM(G85:G89)</f>
        <v>3400.6840000000002</v>
      </c>
      <c r="H90" s="205">
        <f>SUM(H85:H89)</f>
        <v>8.5495269999999994</v>
      </c>
    </row>
    <row r="91" spans="1:8" ht="38.25" x14ac:dyDescent="0.25">
      <c r="A91" s="190" t="s">
        <v>3342</v>
      </c>
      <c r="B91" s="191" t="s">
        <v>3343</v>
      </c>
      <c r="C91" s="192" t="s">
        <v>2</v>
      </c>
      <c r="D91" s="27" t="s">
        <v>3477</v>
      </c>
      <c r="E91" s="27" t="s">
        <v>3478</v>
      </c>
      <c r="F91" s="27" t="s">
        <v>3501</v>
      </c>
      <c r="G91" s="193">
        <v>20.794</v>
      </c>
      <c r="H91" s="194">
        <v>3.6977000000000003E-2</v>
      </c>
    </row>
    <row r="92" spans="1:8" ht="38.25" x14ac:dyDescent="0.25">
      <c r="A92" s="190" t="s">
        <v>3346</v>
      </c>
      <c r="B92" s="191" t="s">
        <v>3347</v>
      </c>
      <c r="C92" s="192" t="s">
        <v>2</v>
      </c>
      <c r="D92" s="27" t="s">
        <v>3477</v>
      </c>
      <c r="E92" s="27" t="s">
        <v>3478</v>
      </c>
      <c r="F92" s="27" t="s">
        <v>3501</v>
      </c>
      <c r="G92" s="193">
        <v>781.81700000000001</v>
      </c>
      <c r="H92" s="194">
        <v>2.9621659999999999</v>
      </c>
    </row>
    <row r="93" spans="1:8" ht="38.25" x14ac:dyDescent="0.25">
      <c r="A93" s="190" t="s">
        <v>3348</v>
      </c>
      <c r="B93" s="191" t="s">
        <v>3349</v>
      </c>
      <c r="C93" s="192" t="s">
        <v>2</v>
      </c>
      <c r="D93" s="27" t="s">
        <v>3477</v>
      </c>
      <c r="E93" s="27" t="s">
        <v>3478</v>
      </c>
      <c r="F93" s="27" t="s">
        <v>3501</v>
      </c>
      <c r="G93" s="193">
        <v>33.581000000000003</v>
      </c>
      <c r="H93" s="194">
        <v>0.19372900000000001</v>
      </c>
    </row>
    <row r="94" spans="1:8" ht="25.5" x14ac:dyDescent="0.25">
      <c r="A94" s="190" t="s">
        <v>3351</v>
      </c>
      <c r="B94" s="191" t="s">
        <v>3352</v>
      </c>
      <c r="C94" s="192" t="s">
        <v>2</v>
      </c>
      <c r="D94" s="27" t="s">
        <v>3477</v>
      </c>
      <c r="E94" s="27" t="s">
        <v>3478</v>
      </c>
      <c r="F94" s="27" t="s">
        <v>3501</v>
      </c>
      <c r="G94" s="193">
        <v>0</v>
      </c>
      <c r="H94" s="194">
        <v>0</v>
      </c>
    </row>
    <row r="95" spans="1:8" ht="26.25" thickBot="1" x14ac:dyDescent="0.3">
      <c r="A95" s="196" t="s">
        <v>3354</v>
      </c>
      <c r="B95" s="197" t="s">
        <v>3355</v>
      </c>
      <c r="C95" s="198" t="s">
        <v>2</v>
      </c>
      <c r="D95" s="172" t="s">
        <v>3499</v>
      </c>
      <c r="E95" s="211" t="s">
        <v>3500</v>
      </c>
      <c r="F95" s="172" t="s">
        <v>3501</v>
      </c>
      <c r="G95" s="199">
        <v>2380.6970000000001</v>
      </c>
      <c r="H95" s="200">
        <v>6.3423299999999996</v>
      </c>
    </row>
    <row r="96" spans="1:8" s="206" customFormat="1" ht="13.5" thickBot="1" x14ac:dyDescent="0.3">
      <c r="A96" s="174">
        <v>190532</v>
      </c>
      <c r="B96" s="175" t="s">
        <v>3356</v>
      </c>
      <c r="C96" s="203"/>
      <c r="D96" s="178"/>
      <c r="E96" s="212"/>
      <c r="F96" s="178" t="s">
        <v>3501</v>
      </c>
      <c r="G96" s="204">
        <f>SUM(G91:G95)</f>
        <v>3216.8890000000001</v>
      </c>
      <c r="H96" s="205">
        <f>SUM(H91:H95)</f>
        <v>9.5352019999999982</v>
      </c>
    </row>
    <row r="97" spans="1:8" x14ac:dyDescent="0.25">
      <c r="A97" s="190" t="s">
        <v>3357</v>
      </c>
      <c r="B97" s="191" t="s">
        <v>3358</v>
      </c>
      <c r="C97" s="192" t="s">
        <v>2</v>
      </c>
      <c r="D97" s="27" t="s">
        <v>3477</v>
      </c>
      <c r="E97" s="27" t="s">
        <v>3478</v>
      </c>
      <c r="F97" s="27" t="s">
        <v>3502</v>
      </c>
      <c r="G97" s="193">
        <v>17.724</v>
      </c>
      <c r="H97" s="194">
        <v>8.4914000000000003E-2</v>
      </c>
    </row>
    <row r="98" spans="1:8" ht="39" thickBot="1" x14ac:dyDescent="0.3">
      <c r="A98" s="196" t="s">
        <v>3360</v>
      </c>
      <c r="B98" s="197" t="s">
        <v>3361</v>
      </c>
      <c r="C98" s="198" t="s">
        <v>2</v>
      </c>
      <c r="D98" s="172" t="s">
        <v>3477</v>
      </c>
      <c r="E98" s="172" t="s">
        <v>3478</v>
      </c>
      <c r="F98" s="172" t="s">
        <v>3502</v>
      </c>
      <c r="G98" s="199">
        <v>69.238</v>
      </c>
      <c r="H98" s="200">
        <v>0.13494999999999999</v>
      </c>
    </row>
    <row r="99" spans="1:8" s="206" customFormat="1" ht="13.5" thickBot="1" x14ac:dyDescent="0.3">
      <c r="A99" s="174">
        <v>190540</v>
      </c>
      <c r="B99" s="175" t="s">
        <v>3362</v>
      </c>
      <c r="C99" s="203"/>
      <c r="D99" s="178"/>
      <c r="E99" s="178"/>
      <c r="F99" s="178" t="s">
        <v>3502</v>
      </c>
      <c r="G99" s="204">
        <f>SUM(G97:G98)</f>
        <v>86.962000000000003</v>
      </c>
      <c r="H99" s="205">
        <f>SUM(H97:H98)</f>
        <v>0.219864</v>
      </c>
    </row>
    <row r="100" spans="1:8" x14ac:dyDescent="0.25">
      <c r="A100" s="190" t="s">
        <v>3363</v>
      </c>
      <c r="B100" s="191" t="s">
        <v>3364</v>
      </c>
      <c r="C100" s="192" t="s">
        <v>2</v>
      </c>
      <c r="D100" s="27">
        <v>67.17</v>
      </c>
      <c r="E100" s="27">
        <v>12.49</v>
      </c>
      <c r="F100" s="27" t="s">
        <v>3503</v>
      </c>
      <c r="G100" s="193">
        <v>0.27300000000000002</v>
      </c>
      <c r="H100" s="194">
        <v>1.92E-3</v>
      </c>
    </row>
    <row r="101" spans="1:8" ht="51" x14ac:dyDescent="0.25">
      <c r="A101" s="190" t="s">
        <v>3366</v>
      </c>
      <c r="B101" s="191" t="s">
        <v>3367</v>
      </c>
      <c r="C101" s="192" t="s">
        <v>2</v>
      </c>
      <c r="D101" s="27">
        <v>49.1</v>
      </c>
      <c r="E101" s="27">
        <v>18.739999999999998</v>
      </c>
      <c r="F101" s="27" t="s">
        <v>3503</v>
      </c>
      <c r="G101" s="193">
        <v>2.3519999999999999</v>
      </c>
      <c r="H101" s="194">
        <v>0.124085</v>
      </c>
    </row>
    <row r="102" spans="1:8" ht="51" x14ac:dyDescent="0.25">
      <c r="A102" s="190" t="s">
        <v>3368</v>
      </c>
      <c r="B102" s="191" t="s">
        <v>3369</v>
      </c>
      <c r="C102" s="192" t="s">
        <v>2</v>
      </c>
      <c r="D102" s="27" t="s">
        <v>3477</v>
      </c>
      <c r="E102" s="27" t="s">
        <v>3478</v>
      </c>
      <c r="F102" s="27" t="s">
        <v>3503</v>
      </c>
      <c r="G102" s="193">
        <v>36.454000000000001</v>
      </c>
      <c r="H102" s="194">
        <v>9.4507999999999995E-2</v>
      </c>
    </row>
    <row r="103" spans="1:8" x14ac:dyDescent="0.25">
      <c r="A103" s="190" t="s">
        <v>3370</v>
      </c>
      <c r="B103" s="191" t="s">
        <v>3371</v>
      </c>
      <c r="C103" s="192" t="s">
        <v>2</v>
      </c>
      <c r="D103" s="27" t="s">
        <v>3477</v>
      </c>
      <c r="E103" s="27" t="s">
        <v>3478</v>
      </c>
      <c r="F103" s="27" t="s">
        <v>3503</v>
      </c>
      <c r="G103" s="193">
        <v>21.36</v>
      </c>
      <c r="H103" s="194">
        <v>0.18687899999999999</v>
      </c>
    </row>
    <row r="104" spans="1:8" ht="25.5" x14ac:dyDescent="0.25">
      <c r="A104" s="190" t="s">
        <v>3373</v>
      </c>
      <c r="B104" s="191" t="s">
        <v>3374</v>
      </c>
      <c r="C104" s="192" t="s">
        <v>2</v>
      </c>
      <c r="D104" s="27" t="s">
        <v>3477</v>
      </c>
      <c r="E104" s="27" t="s">
        <v>3478</v>
      </c>
      <c r="F104" s="27" t="s">
        <v>3503</v>
      </c>
      <c r="G104" s="193">
        <v>3388.7489999999998</v>
      </c>
      <c r="H104" s="194">
        <v>16.027477000000001</v>
      </c>
    </row>
    <row r="105" spans="1:8" ht="38.25" x14ac:dyDescent="0.25">
      <c r="A105" s="190" t="s">
        <v>3375</v>
      </c>
      <c r="B105" s="191" t="s">
        <v>3376</v>
      </c>
      <c r="C105" s="192" t="s">
        <v>2</v>
      </c>
      <c r="D105" s="27" t="s">
        <v>3499</v>
      </c>
      <c r="E105" s="213" t="s">
        <v>3500</v>
      </c>
      <c r="F105" s="27" t="s">
        <v>3503</v>
      </c>
      <c r="G105" s="193">
        <v>711.14499999999998</v>
      </c>
      <c r="H105" s="194">
        <v>2.678884</v>
      </c>
    </row>
    <row r="106" spans="1:8" ht="26.25" thickBot="1" x14ac:dyDescent="0.3">
      <c r="A106" s="196" t="s">
        <v>3378</v>
      </c>
      <c r="B106" s="197" t="s">
        <v>3379</v>
      </c>
      <c r="C106" s="198" t="s">
        <v>2</v>
      </c>
      <c r="D106" s="172" t="s">
        <v>3499</v>
      </c>
      <c r="E106" s="211" t="s">
        <v>3500</v>
      </c>
      <c r="F106" s="172" t="s">
        <v>3503</v>
      </c>
      <c r="G106" s="199">
        <v>4144.7910000000002</v>
      </c>
      <c r="H106" s="200">
        <v>4.5036240000000003</v>
      </c>
    </row>
    <row r="107" spans="1:8" s="206" customFormat="1" ht="13.5" thickBot="1" x14ac:dyDescent="0.3">
      <c r="A107" s="174">
        <v>190590</v>
      </c>
      <c r="B107" s="175" t="s">
        <v>3377</v>
      </c>
      <c r="C107" s="203"/>
      <c r="D107" s="178"/>
      <c r="E107" s="212"/>
      <c r="F107" s="178" t="s">
        <v>3503</v>
      </c>
      <c r="G107" s="204">
        <f>SUM(G100:G106)</f>
        <v>8305.1239999999998</v>
      </c>
      <c r="H107" s="205">
        <f>SUM(H100:H106)</f>
        <v>23.617377000000005</v>
      </c>
    </row>
    <row r="108" spans="1:8" ht="38.25" x14ac:dyDescent="0.25">
      <c r="A108" s="190" t="s">
        <v>3380</v>
      </c>
      <c r="B108" s="191" t="s">
        <v>3381</v>
      </c>
      <c r="C108" s="192" t="s">
        <v>2</v>
      </c>
      <c r="D108" s="27">
        <v>28.43</v>
      </c>
      <c r="E108" s="27">
        <v>2.91</v>
      </c>
      <c r="F108" s="27"/>
      <c r="G108" s="193"/>
      <c r="H108" s="194"/>
    </row>
    <row r="109" spans="1:8" ht="51" x14ac:dyDescent="0.25">
      <c r="A109" s="190" t="s">
        <v>3384</v>
      </c>
      <c r="B109" s="191" t="s">
        <v>3385</v>
      </c>
      <c r="C109" s="192" t="s">
        <v>2</v>
      </c>
      <c r="D109" s="27">
        <v>24.69</v>
      </c>
      <c r="E109" s="27">
        <v>2.91</v>
      </c>
      <c r="F109" s="27"/>
      <c r="G109" s="193"/>
      <c r="H109" s="194"/>
    </row>
    <row r="110" spans="1:8" ht="51" x14ac:dyDescent="0.25">
      <c r="A110" s="190" t="s">
        <v>3386</v>
      </c>
      <c r="B110" s="191" t="s">
        <v>3387</v>
      </c>
      <c r="C110" s="192" t="s">
        <v>2</v>
      </c>
      <c r="D110" s="27" t="s">
        <v>3477</v>
      </c>
      <c r="E110" s="27" t="s">
        <v>3478</v>
      </c>
      <c r="F110" s="27"/>
      <c r="G110" s="193">
        <v>1789.1780000000001</v>
      </c>
      <c r="H110" s="194">
        <v>2.9483239999999999</v>
      </c>
    </row>
    <row r="111" spans="1:8" ht="51" x14ac:dyDescent="0.25">
      <c r="A111" s="190" t="s">
        <v>3388</v>
      </c>
      <c r="B111" s="191" t="s">
        <v>3389</v>
      </c>
      <c r="C111" s="192" t="s">
        <v>2</v>
      </c>
      <c r="D111" s="27" t="s">
        <v>3477</v>
      </c>
      <c r="E111" s="27">
        <v>2.91</v>
      </c>
      <c r="F111" s="27"/>
      <c r="G111" s="193">
        <v>2093.7959999999998</v>
      </c>
      <c r="H111" s="194">
        <v>3.0079739999999999</v>
      </c>
    </row>
    <row r="112" spans="1:8" ht="51" x14ac:dyDescent="0.25">
      <c r="A112" s="190" t="s">
        <v>3390</v>
      </c>
      <c r="B112" s="191" t="s">
        <v>3391</v>
      </c>
      <c r="C112" s="192" t="s">
        <v>2</v>
      </c>
      <c r="D112" s="27">
        <v>49.77</v>
      </c>
      <c r="E112" s="27">
        <v>2.91</v>
      </c>
      <c r="F112" s="27"/>
      <c r="G112" s="193">
        <v>4798.9949999999999</v>
      </c>
      <c r="H112" s="194">
        <v>9.1079059999999998</v>
      </c>
    </row>
    <row r="113" spans="1:8" ht="25.5" x14ac:dyDescent="0.25">
      <c r="A113" s="190" t="s">
        <v>3394</v>
      </c>
      <c r="B113" s="191" t="s">
        <v>3395</v>
      </c>
      <c r="C113" s="192" t="s">
        <v>2</v>
      </c>
      <c r="D113" s="27" t="s">
        <v>3478</v>
      </c>
      <c r="E113" s="27" t="s">
        <v>3478</v>
      </c>
      <c r="F113" s="27"/>
      <c r="G113" s="193">
        <v>28.05</v>
      </c>
      <c r="H113" s="194">
        <v>0.103829</v>
      </c>
    </row>
    <row r="114" spans="1:8" ht="38.25" x14ac:dyDescent="0.25">
      <c r="A114" s="190" t="s">
        <v>3396</v>
      </c>
      <c r="B114" s="191" t="s">
        <v>3397</v>
      </c>
      <c r="C114" s="192" t="s">
        <v>2</v>
      </c>
      <c r="D114" s="27" t="s">
        <v>3478</v>
      </c>
      <c r="E114" s="27" t="s">
        <v>3478</v>
      </c>
      <c r="F114" s="27"/>
      <c r="G114" s="193">
        <v>4.1020000000000003</v>
      </c>
      <c r="H114" s="194">
        <v>5.5841000000000002E-2</v>
      </c>
    </row>
    <row r="115" spans="1:8" ht="51" x14ac:dyDescent="0.25">
      <c r="A115" s="190" t="s">
        <v>3400</v>
      </c>
      <c r="B115" s="191" t="s">
        <v>3401</v>
      </c>
      <c r="C115" s="192" t="s">
        <v>2</v>
      </c>
      <c r="D115" s="27">
        <v>92.5</v>
      </c>
      <c r="E115" s="27">
        <v>7.22</v>
      </c>
      <c r="F115" s="123"/>
      <c r="G115" s="193">
        <v>7.1999999999999995E-2</v>
      </c>
      <c r="H115" s="194">
        <v>4.2200000000000001E-4</v>
      </c>
    </row>
    <row r="116" spans="1:8" ht="25.5" x14ac:dyDescent="0.25">
      <c r="A116" s="190" t="s">
        <v>3402</v>
      </c>
      <c r="B116" s="191" t="s">
        <v>3403</v>
      </c>
      <c r="C116" s="192" t="s">
        <v>2</v>
      </c>
      <c r="D116" s="27">
        <v>59.4</v>
      </c>
      <c r="E116" s="27" t="s">
        <v>3504</v>
      </c>
      <c r="F116" s="123"/>
      <c r="G116" s="193">
        <v>1.7190000000000001</v>
      </c>
      <c r="H116" s="194">
        <v>5.267E-3</v>
      </c>
    </row>
    <row r="117" spans="1:8" ht="25.5" x14ac:dyDescent="0.25">
      <c r="A117" s="190" t="s">
        <v>3404</v>
      </c>
      <c r="B117" s="191" t="s">
        <v>3405</v>
      </c>
      <c r="C117" s="192" t="s">
        <v>2</v>
      </c>
      <c r="D117" s="27">
        <v>12.47</v>
      </c>
      <c r="E117" s="27" t="s">
        <v>3505</v>
      </c>
      <c r="F117" s="123"/>
      <c r="G117" s="193">
        <v>395.18799999999999</v>
      </c>
      <c r="H117" s="194">
        <v>0.22362899999999999</v>
      </c>
    </row>
    <row r="118" spans="1:8" ht="25.5" x14ac:dyDescent="0.25">
      <c r="A118" s="190" t="s">
        <v>3406</v>
      </c>
      <c r="B118" s="191" t="s">
        <v>3407</v>
      </c>
      <c r="C118" s="192" t="s">
        <v>2</v>
      </c>
      <c r="D118" s="27">
        <v>64.3</v>
      </c>
      <c r="E118" s="27" t="s">
        <v>3506</v>
      </c>
      <c r="F118" s="27" t="s">
        <v>3507</v>
      </c>
      <c r="G118" s="193">
        <v>659.06500000000005</v>
      </c>
      <c r="H118" s="194">
        <v>2.0089229999999998</v>
      </c>
    </row>
    <row r="119" spans="1:8" ht="38.25" x14ac:dyDescent="0.25">
      <c r="A119" s="190" t="s">
        <v>3410</v>
      </c>
      <c r="B119" s="191" t="s">
        <v>3411</v>
      </c>
      <c r="C119" s="192" t="s">
        <v>2</v>
      </c>
      <c r="D119" s="27">
        <v>90.46</v>
      </c>
      <c r="E119" s="27" t="s">
        <v>3508</v>
      </c>
      <c r="F119" s="27" t="s">
        <v>3507</v>
      </c>
      <c r="G119" s="193">
        <v>87.733999999999995</v>
      </c>
      <c r="H119" s="194">
        <v>0.11182599999999999</v>
      </c>
    </row>
    <row r="120" spans="1:8" ht="39" thickBot="1" x14ac:dyDescent="0.3">
      <c r="A120" s="196" t="s">
        <v>3413</v>
      </c>
      <c r="B120" s="197" t="s">
        <v>3414</v>
      </c>
      <c r="C120" s="198" t="s">
        <v>2</v>
      </c>
      <c r="D120" s="172">
        <v>57.13</v>
      </c>
      <c r="E120" s="172" t="s">
        <v>3509</v>
      </c>
      <c r="F120" s="172" t="s">
        <v>3507</v>
      </c>
      <c r="G120" s="199">
        <v>186.77099999999999</v>
      </c>
      <c r="H120" s="200">
        <v>0.98952399999999996</v>
      </c>
    </row>
    <row r="121" spans="1:8" s="206" customFormat="1" ht="13.5" thickBot="1" x14ac:dyDescent="0.3">
      <c r="A121" s="174">
        <v>2105</v>
      </c>
      <c r="B121" s="181" t="s">
        <v>3416</v>
      </c>
      <c r="C121" s="203"/>
      <c r="D121" s="178"/>
      <c r="E121" s="178"/>
      <c r="F121" s="178" t="s">
        <v>3507</v>
      </c>
      <c r="G121" s="204">
        <f>SUM(G118:G120)</f>
        <v>933.57</v>
      </c>
      <c r="H121" s="205">
        <f>SUM(H118:H120)</f>
        <v>3.1102729999999998</v>
      </c>
    </row>
    <row r="122" spans="1:8" ht="38.25" x14ac:dyDescent="0.25">
      <c r="A122" s="190" t="s">
        <v>3417</v>
      </c>
      <c r="B122" s="191" t="s">
        <v>3418</v>
      </c>
      <c r="C122" s="192" t="s">
        <v>2</v>
      </c>
      <c r="D122" s="213" t="s">
        <v>3510</v>
      </c>
      <c r="E122" s="213" t="s">
        <v>3510</v>
      </c>
      <c r="F122" s="27" t="s">
        <v>3511</v>
      </c>
      <c r="G122" s="193">
        <v>113.643</v>
      </c>
      <c r="H122" s="194">
        <v>0.54930599999999996</v>
      </c>
    </row>
    <row r="123" spans="1:8" ht="39" thickBot="1" x14ac:dyDescent="0.3">
      <c r="A123" s="196" t="s">
        <v>3420</v>
      </c>
      <c r="B123" s="197" t="s">
        <v>3421</v>
      </c>
      <c r="C123" s="198" t="s">
        <v>2</v>
      </c>
      <c r="D123" s="211" t="s">
        <v>3512</v>
      </c>
      <c r="E123" s="211" t="s">
        <v>3510</v>
      </c>
      <c r="F123" s="172" t="s">
        <v>3511</v>
      </c>
      <c r="G123" s="199">
        <v>66218.790999999997</v>
      </c>
      <c r="H123" s="200">
        <v>181.83068800000001</v>
      </c>
    </row>
    <row r="124" spans="1:8" s="206" customFormat="1" ht="13.5" thickBot="1" x14ac:dyDescent="0.3">
      <c r="A124" s="174">
        <v>2106</v>
      </c>
      <c r="B124" s="175" t="s">
        <v>3422</v>
      </c>
      <c r="C124" s="203"/>
      <c r="D124" s="212"/>
      <c r="E124" s="212"/>
      <c r="F124" s="178" t="s">
        <v>3511</v>
      </c>
      <c r="G124" s="204">
        <f>SUM(G122:G123)</f>
        <v>66332.433999999994</v>
      </c>
      <c r="H124" s="205">
        <f>SUM(H122:H123)</f>
        <v>182.37999400000001</v>
      </c>
    </row>
    <row r="125" spans="1:8" ht="38.25" x14ac:dyDescent="0.25">
      <c r="A125" s="190" t="s">
        <v>3423</v>
      </c>
      <c r="B125" s="191" t="s">
        <v>3424</v>
      </c>
      <c r="C125" s="192" t="s">
        <v>1603</v>
      </c>
      <c r="D125" s="27">
        <v>51.23</v>
      </c>
      <c r="E125" s="27">
        <v>14.39</v>
      </c>
      <c r="F125" s="123"/>
      <c r="G125" s="193">
        <v>557.47</v>
      </c>
      <c r="H125" s="194">
        <v>0.81092200000000003</v>
      </c>
    </row>
    <row r="126" spans="1:8" ht="38.25" x14ac:dyDescent="0.25">
      <c r="A126" s="190" t="s">
        <v>3425</v>
      </c>
      <c r="B126" s="191" t="s">
        <v>3426</v>
      </c>
      <c r="C126" s="192" t="s">
        <v>1603</v>
      </c>
      <c r="D126" s="27">
        <v>40.79</v>
      </c>
      <c r="E126" s="27" t="s">
        <v>3513</v>
      </c>
      <c r="F126" s="27"/>
      <c r="G126" s="193">
        <v>3515.8290000000002</v>
      </c>
      <c r="H126" s="194">
        <v>4.4474320000000001</v>
      </c>
    </row>
    <row r="127" spans="1:8" ht="38.25" x14ac:dyDescent="0.25">
      <c r="A127" s="190" t="s">
        <v>3427</v>
      </c>
      <c r="B127" s="191" t="s">
        <v>3428</v>
      </c>
      <c r="C127" s="192" t="s">
        <v>1603</v>
      </c>
      <c r="D127" s="27">
        <v>47.44</v>
      </c>
      <c r="E127" s="27">
        <v>22.16</v>
      </c>
      <c r="F127" s="27"/>
      <c r="G127" s="193">
        <v>109.092</v>
      </c>
      <c r="H127" s="194">
        <v>0.15937599999999999</v>
      </c>
    </row>
    <row r="128" spans="1:8" x14ac:dyDescent="0.25">
      <c r="A128" s="190" t="s">
        <v>3429</v>
      </c>
      <c r="B128" s="191" t="s">
        <v>3430</v>
      </c>
      <c r="C128" s="192" t="s">
        <v>2</v>
      </c>
      <c r="D128" s="213" t="s">
        <v>3514</v>
      </c>
      <c r="E128" s="213" t="s">
        <v>3514</v>
      </c>
      <c r="F128" s="27"/>
      <c r="G128" s="193">
        <v>689.64400000000001</v>
      </c>
      <c r="H128" s="194">
        <v>3.029693</v>
      </c>
    </row>
    <row r="129" spans="1:8" ht="38.25" x14ac:dyDescent="0.25">
      <c r="A129" s="190" t="s">
        <v>3431</v>
      </c>
      <c r="B129" s="191" t="s">
        <v>3432</v>
      </c>
      <c r="C129" s="192" t="s">
        <v>2</v>
      </c>
      <c r="D129" s="213" t="s">
        <v>3514</v>
      </c>
      <c r="E129" s="213" t="s">
        <v>3514</v>
      </c>
      <c r="F129" s="27"/>
      <c r="G129" s="193">
        <v>1694.2739999999999</v>
      </c>
      <c r="H129" s="194">
        <v>0.88832199999999994</v>
      </c>
    </row>
    <row r="130" spans="1:8" ht="38.25" x14ac:dyDescent="0.25">
      <c r="A130" s="190" t="s">
        <v>3433</v>
      </c>
      <c r="B130" s="191" t="s">
        <v>3434</v>
      </c>
      <c r="C130" s="192" t="s">
        <v>2</v>
      </c>
      <c r="D130" s="213" t="s">
        <v>3514</v>
      </c>
      <c r="E130" s="213" t="s">
        <v>3514</v>
      </c>
      <c r="F130" s="27"/>
      <c r="G130" s="193">
        <v>293.22000000000003</v>
      </c>
      <c r="H130" s="194">
        <v>0.19008800000000001</v>
      </c>
    </row>
    <row r="131" spans="1:8" ht="38.25" x14ac:dyDescent="0.25">
      <c r="A131" s="190" t="s">
        <v>3435</v>
      </c>
      <c r="B131" s="191" t="s">
        <v>3436</v>
      </c>
      <c r="C131" s="192" t="s">
        <v>2</v>
      </c>
      <c r="D131" s="213" t="s">
        <v>3514</v>
      </c>
      <c r="E131" s="213" t="s">
        <v>3514</v>
      </c>
      <c r="F131" s="27"/>
      <c r="G131" s="193">
        <v>8841.7549999999992</v>
      </c>
      <c r="H131" s="194">
        <v>10.073399</v>
      </c>
    </row>
    <row r="132" spans="1:8" ht="38.25" x14ac:dyDescent="0.25">
      <c r="A132" s="190" t="s">
        <v>3437</v>
      </c>
      <c r="B132" s="191" t="s">
        <v>3438</v>
      </c>
      <c r="C132" s="192" t="s">
        <v>2</v>
      </c>
      <c r="D132" s="213" t="s">
        <v>3514</v>
      </c>
      <c r="E132" s="213" t="s">
        <v>3514</v>
      </c>
      <c r="F132" s="27"/>
      <c r="G132" s="193">
        <v>483.815</v>
      </c>
      <c r="H132" s="194">
        <v>0.57693799999999995</v>
      </c>
    </row>
    <row r="133" spans="1:8" ht="63.75" x14ac:dyDescent="0.25">
      <c r="A133" s="190" t="s">
        <v>3439</v>
      </c>
      <c r="B133" s="191" t="s">
        <v>3440</v>
      </c>
      <c r="C133" s="192" t="s">
        <v>2</v>
      </c>
      <c r="D133" s="27" t="s">
        <v>3478</v>
      </c>
      <c r="E133" s="27" t="s">
        <v>3478</v>
      </c>
      <c r="F133" s="123"/>
      <c r="G133" s="193">
        <v>10676.584999999999</v>
      </c>
      <c r="H133" s="194">
        <v>82.404867999999993</v>
      </c>
    </row>
    <row r="134" spans="1:8" x14ac:dyDescent="0.25">
      <c r="A134" s="190" t="s">
        <v>3441</v>
      </c>
      <c r="B134" s="191" t="s">
        <v>3442</v>
      </c>
      <c r="C134" s="192" t="s">
        <v>2</v>
      </c>
      <c r="D134" s="27">
        <v>1.76</v>
      </c>
      <c r="E134" s="27" t="s">
        <v>3515</v>
      </c>
      <c r="F134" s="123"/>
      <c r="G134" s="193">
        <v>3815.3589999999999</v>
      </c>
      <c r="H134" s="194">
        <v>4.7875620000000003</v>
      </c>
    </row>
    <row r="135" spans="1:8" ht="25.5" x14ac:dyDescent="0.25">
      <c r="A135" s="190" t="s">
        <v>3443</v>
      </c>
      <c r="B135" s="191" t="s">
        <v>3444</v>
      </c>
      <c r="C135" s="192" t="s">
        <v>2</v>
      </c>
      <c r="D135" s="27" t="s">
        <v>3516</v>
      </c>
      <c r="E135" s="27" t="s">
        <v>3516</v>
      </c>
      <c r="F135" s="123"/>
      <c r="G135" s="193">
        <v>5006.3370000000004</v>
      </c>
      <c r="H135" s="194">
        <v>4.4374520000000004</v>
      </c>
    </row>
    <row r="136" spans="1:8" ht="25.5" x14ac:dyDescent="0.25">
      <c r="A136" s="190" t="s">
        <v>3445</v>
      </c>
      <c r="B136" s="191" t="s">
        <v>3446</v>
      </c>
      <c r="C136" s="192" t="s">
        <v>2</v>
      </c>
      <c r="D136" s="27">
        <v>1.39</v>
      </c>
      <c r="E136" s="27">
        <v>1.39</v>
      </c>
      <c r="F136" s="123"/>
      <c r="G136" s="193">
        <v>433.93700000000001</v>
      </c>
      <c r="H136" s="194">
        <v>0.55998800000000004</v>
      </c>
    </row>
    <row r="137" spans="1:8" ht="25.5" x14ac:dyDescent="0.25">
      <c r="A137" s="190" t="s">
        <v>3448</v>
      </c>
      <c r="B137" s="191" t="s">
        <v>3449</v>
      </c>
      <c r="C137" s="192" t="s">
        <v>2</v>
      </c>
      <c r="D137" s="27">
        <v>2.76</v>
      </c>
      <c r="E137" s="27">
        <v>2.76</v>
      </c>
      <c r="F137" s="27"/>
      <c r="G137" s="193">
        <v>101.39100000000001</v>
      </c>
      <c r="H137" s="194">
        <v>0.135209</v>
      </c>
    </row>
    <row r="138" spans="1:8" ht="25.5" x14ac:dyDescent="0.25">
      <c r="A138" s="190" t="s">
        <v>3451</v>
      </c>
      <c r="B138" s="191" t="s">
        <v>3452</v>
      </c>
      <c r="C138" s="192" t="s">
        <v>2</v>
      </c>
      <c r="D138" s="27">
        <v>4.3899999999999997</v>
      </c>
      <c r="E138" s="27">
        <v>4.3899999999999997</v>
      </c>
      <c r="F138" s="27"/>
      <c r="G138" s="193">
        <v>2212.9899999999998</v>
      </c>
      <c r="H138" s="194">
        <v>1.589318</v>
      </c>
    </row>
    <row r="139" spans="1:8" ht="25.5" x14ac:dyDescent="0.25">
      <c r="A139" s="190" t="s">
        <v>3454</v>
      </c>
      <c r="B139" s="191" t="s">
        <v>3455</v>
      </c>
      <c r="C139" s="192" t="s">
        <v>2</v>
      </c>
      <c r="D139" s="27">
        <v>5.49</v>
      </c>
      <c r="E139" s="27">
        <v>5.49</v>
      </c>
      <c r="F139" s="27"/>
      <c r="G139" s="193">
        <v>1120.1089999999999</v>
      </c>
      <c r="H139" s="194">
        <v>0.88993</v>
      </c>
    </row>
    <row r="140" spans="1:8" ht="51" x14ac:dyDescent="0.25">
      <c r="A140" s="190" t="s">
        <v>3457</v>
      </c>
      <c r="B140" s="191" t="s">
        <v>3458</v>
      </c>
      <c r="C140" s="192" t="s">
        <v>2</v>
      </c>
      <c r="D140" s="27">
        <v>2.76</v>
      </c>
      <c r="E140" s="27">
        <v>2.76</v>
      </c>
      <c r="F140" s="27"/>
      <c r="G140" s="193">
        <v>63.475000000000001</v>
      </c>
      <c r="H140" s="194">
        <v>0.109905</v>
      </c>
    </row>
    <row r="141" spans="1:8" ht="51" x14ac:dyDescent="0.25">
      <c r="A141" s="190" t="s">
        <v>3460</v>
      </c>
      <c r="B141" s="191" t="s">
        <v>3461</v>
      </c>
      <c r="C141" s="192" t="s">
        <v>2</v>
      </c>
      <c r="D141" s="27">
        <v>3.84</v>
      </c>
      <c r="E141" s="27">
        <v>3.84</v>
      </c>
      <c r="F141" s="27"/>
      <c r="G141" s="193">
        <v>31.341999999999999</v>
      </c>
      <c r="H141" s="194">
        <v>5.7722000000000002E-2</v>
      </c>
    </row>
    <row r="142" spans="1:8" ht="51" x14ac:dyDescent="0.25">
      <c r="A142" s="190" t="s">
        <v>3463</v>
      </c>
      <c r="B142" s="191" t="s">
        <v>3464</v>
      </c>
      <c r="C142" s="192" t="s">
        <v>2</v>
      </c>
      <c r="D142" s="27">
        <v>4.68</v>
      </c>
      <c r="E142" s="27">
        <v>4.68</v>
      </c>
      <c r="F142" s="27"/>
      <c r="G142" s="193">
        <v>372.68700000000001</v>
      </c>
      <c r="H142" s="194">
        <v>0.34268300000000002</v>
      </c>
    </row>
    <row r="143" spans="1:8" ht="51" x14ac:dyDescent="0.25">
      <c r="A143" s="190" t="s">
        <v>3466</v>
      </c>
      <c r="B143" s="191" t="s">
        <v>3467</v>
      </c>
      <c r="C143" s="192" t="s">
        <v>2</v>
      </c>
      <c r="D143" s="27">
        <v>3.67</v>
      </c>
      <c r="E143" s="27">
        <v>3.67</v>
      </c>
      <c r="F143" s="123"/>
      <c r="G143" s="193">
        <v>31.356999999999999</v>
      </c>
      <c r="H143" s="194">
        <v>2.6476E-2</v>
      </c>
    </row>
    <row r="144" spans="1:8" ht="38.25" x14ac:dyDescent="0.25">
      <c r="A144" s="190" t="s">
        <v>3469</v>
      </c>
      <c r="B144" s="191" t="s">
        <v>3470</v>
      </c>
      <c r="C144" s="192" t="s">
        <v>2</v>
      </c>
      <c r="D144" s="213" t="s">
        <v>3514</v>
      </c>
      <c r="E144" s="213" t="s">
        <v>3514</v>
      </c>
      <c r="F144" s="27"/>
      <c r="G144" s="193">
        <v>1785.9490000000001</v>
      </c>
      <c r="H144" s="194">
        <v>1.0742020000000001</v>
      </c>
    </row>
    <row r="145" spans="1:8" ht="38.25" x14ac:dyDescent="0.25">
      <c r="A145" s="190" t="s">
        <v>3471</v>
      </c>
      <c r="B145" s="191" t="s">
        <v>3472</v>
      </c>
      <c r="C145" s="192" t="s">
        <v>2</v>
      </c>
      <c r="D145" s="213" t="s">
        <v>3514</v>
      </c>
      <c r="E145" s="213" t="s">
        <v>3514</v>
      </c>
      <c r="F145" s="27"/>
      <c r="G145" s="193">
        <v>8722.7060000000001</v>
      </c>
      <c r="H145" s="194">
        <v>4.5035109999999996</v>
      </c>
    </row>
    <row r="146" spans="1:8" ht="25.5" x14ac:dyDescent="0.25">
      <c r="A146" s="190" t="s">
        <v>3473</v>
      </c>
      <c r="B146" s="191" t="s">
        <v>3474</v>
      </c>
      <c r="C146" s="192" t="s">
        <v>2</v>
      </c>
      <c r="D146" s="213" t="s">
        <v>3514</v>
      </c>
      <c r="E146" s="213" t="s">
        <v>3514</v>
      </c>
      <c r="F146" s="27"/>
      <c r="G146" s="193">
        <v>18.04</v>
      </c>
      <c r="H146" s="194">
        <v>2.0118E-2</v>
      </c>
    </row>
    <row r="147" spans="1:8" x14ac:dyDescent="0.25">
      <c r="A147" s="190"/>
      <c r="B147" s="191"/>
      <c r="C147" s="192"/>
      <c r="D147" s="27"/>
      <c r="E147" s="27"/>
      <c r="F147" s="27"/>
      <c r="G147" s="193"/>
      <c r="H147" s="194"/>
    </row>
    <row r="148" spans="1:8" x14ac:dyDescent="0.25">
      <c r="A148" s="190"/>
      <c r="B148" s="191"/>
      <c r="C148" s="192"/>
      <c r="D148" s="27"/>
      <c r="E148" s="27"/>
      <c r="F148" s="27"/>
      <c r="G148" s="193"/>
      <c r="H148" s="194"/>
    </row>
    <row r="149" spans="1:8" x14ac:dyDescent="0.25">
      <c r="A149" s="190"/>
      <c r="B149" s="191"/>
      <c r="C149" s="192"/>
      <c r="D149" s="27"/>
      <c r="E149" s="27"/>
      <c r="F149" s="27"/>
      <c r="G149" s="193"/>
      <c r="H149" s="194"/>
    </row>
    <row r="150" spans="1:8" x14ac:dyDescent="0.25">
      <c r="A150" s="193"/>
      <c r="B150" s="193"/>
      <c r="C150" s="192"/>
      <c r="D150" s="27"/>
      <c r="E150" s="27"/>
      <c r="F150" s="27"/>
      <c r="G150" s="50"/>
      <c r="H150" s="50"/>
    </row>
    <row r="151" spans="1:8" x14ac:dyDescent="0.25">
      <c r="A151" s="193"/>
      <c r="B151" s="193"/>
      <c r="C151" s="192"/>
      <c r="D151" s="27"/>
      <c r="E151" s="27"/>
      <c r="F151" s="27"/>
      <c r="G151" s="193"/>
      <c r="H151" s="194"/>
    </row>
    <row r="152" spans="1:8" x14ac:dyDescent="0.25">
      <c r="A152" s="190"/>
      <c r="B152" s="191"/>
      <c r="C152" s="192"/>
      <c r="D152" s="27"/>
      <c r="E152" s="214"/>
      <c r="F152" s="214"/>
      <c r="G152" s="193"/>
      <c r="H152" s="194"/>
    </row>
    <row r="153" spans="1:8" x14ac:dyDescent="0.25">
      <c r="A153" s="190"/>
      <c r="B153" s="191"/>
      <c r="C153" s="192"/>
      <c r="D153" s="27"/>
      <c r="E153" s="214"/>
      <c r="F153" s="214"/>
      <c r="G153" s="193"/>
      <c r="H153" s="194"/>
    </row>
    <row r="154" spans="1:8" x14ac:dyDescent="0.25">
      <c r="A154" s="190"/>
      <c r="B154" s="191"/>
      <c r="C154" s="192"/>
      <c r="D154" s="27"/>
      <c r="E154" s="214"/>
      <c r="F154" s="214"/>
      <c r="G154" s="193"/>
      <c r="H154" s="194"/>
    </row>
    <row r="155" spans="1:8" x14ac:dyDescent="0.25">
      <c r="A155" s="190"/>
      <c r="B155" s="191"/>
      <c r="C155" s="192"/>
      <c r="D155" s="27"/>
      <c r="E155" s="214"/>
      <c r="F155" s="214"/>
      <c r="G155" s="193"/>
      <c r="H155" s="194"/>
    </row>
    <row r="156" spans="1:8" x14ac:dyDescent="0.25">
      <c r="A156" s="190"/>
      <c r="B156" s="191"/>
      <c r="C156" s="192"/>
      <c r="D156" s="27"/>
      <c r="E156" s="214"/>
      <c r="F156" s="214"/>
      <c r="G156" s="193"/>
      <c r="H156" s="194"/>
    </row>
    <row r="157" spans="1:8" x14ac:dyDescent="0.25">
      <c r="A157" s="190"/>
      <c r="B157" s="191"/>
      <c r="C157" s="192"/>
      <c r="D157" s="27"/>
      <c r="E157" s="214"/>
      <c r="F157" s="214"/>
      <c r="G157" s="193"/>
      <c r="H157" s="194"/>
    </row>
    <row r="158" spans="1:8" x14ac:dyDescent="0.25">
      <c r="A158" s="190"/>
      <c r="B158" s="191"/>
      <c r="C158" s="192"/>
      <c r="D158" s="27"/>
      <c r="E158" s="214"/>
      <c r="F158" s="214"/>
      <c r="G158" s="193"/>
      <c r="H158" s="194"/>
    </row>
    <row r="159" spans="1:8" x14ac:dyDescent="0.25">
      <c r="A159" s="190"/>
      <c r="B159" s="191"/>
      <c r="C159" s="192"/>
      <c r="D159" s="27"/>
      <c r="E159" s="214"/>
      <c r="F159" s="214"/>
      <c r="G159" s="193"/>
      <c r="H159" s="194"/>
    </row>
    <row r="160" spans="1:8" x14ac:dyDescent="0.25">
      <c r="A160" s="190"/>
      <c r="B160" s="191"/>
      <c r="C160" s="192"/>
      <c r="D160" s="27"/>
      <c r="E160" s="214"/>
      <c r="F160" s="214"/>
      <c r="G160" s="193"/>
      <c r="H160" s="194"/>
    </row>
    <row r="161" spans="1:8" x14ac:dyDescent="0.25">
      <c r="A161" s="190"/>
      <c r="B161" s="191"/>
      <c r="C161" s="192"/>
      <c r="D161" s="27"/>
      <c r="E161" s="214"/>
      <c r="F161" s="214"/>
      <c r="G161" s="193"/>
      <c r="H161" s="194"/>
    </row>
    <row r="162" spans="1:8" x14ac:dyDescent="0.25">
      <c r="A162" s="190"/>
      <c r="B162" s="191"/>
      <c r="C162" s="192"/>
      <c r="D162" s="27"/>
      <c r="E162" s="214"/>
      <c r="F162" s="214"/>
      <c r="G162" s="193"/>
      <c r="H162" s="194"/>
    </row>
    <row r="163" spans="1:8" x14ac:dyDescent="0.25">
      <c r="A163" s="190"/>
      <c r="B163" s="191"/>
      <c r="C163" s="192"/>
      <c r="D163" s="27"/>
      <c r="E163" s="214"/>
      <c r="F163" s="214"/>
      <c r="G163" s="193"/>
      <c r="H163" s="194"/>
    </row>
    <row r="164" spans="1:8" x14ac:dyDescent="0.25">
      <c r="A164" s="190"/>
      <c r="B164" s="191"/>
      <c r="C164" s="192"/>
      <c r="D164" s="27"/>
      <c r="E164" s="214"/>
      <c r="F164" s="214"/>
      <c r="G164" s="193"/>
      <c r="H164" s="194"/>
    </row>
    <row r="165" spans="1:8" x14ac:dyDescent="0.25">
      <c r="A165" s="190"/>
      <c r="B165" s="191"/>
      <c r="C165" s="192"/>
      <c r="D165" s="27"/>
      <c r="E165" s="27"/>
      <c r="F165" s="27"/>
      <c r="G165" s="193"/>
      <c r="H165" s="194"/>
    </row>
    <row r="166" spans="1:8" x14ac:dyDescent="0.25">
      <c r="A166" s="190"/>
      <c r="B166" s="191"/>
      <c r="C166" s="192"/>
      <c r="D166" s="27"/>
      <c r="E166" s="214"/>
      <c r="F166" s="214"/>
      <c r="G166" s="193"/>
      <c r="H166" s="194"/>
    </row>
    <row r="167" spans="1:8" x14ac:dyDescent="0.25">
      <c r="A167" s="190"/>
      <c r="B167" s="191"/>
      <c r="C167" s="192"/>
      <c r="D167" s="27"/>
      <c r="E167" s="214"/>
      <c r="F167" s="214"/>
      <c r="G167" s="193"/>
      <c r="H167" s="194"/>
    </row>
    <row r="168" spans="1:8" x14ac:dyDescent="0.25">
      <c r="A168" s="190"/>
      <c r="B168" s="191"/>
      <c r="C168" s="192"/>
      <c r="D168" s="27"/>
      <c r="E168" s="214"/>
      <c r="F168" s="214"/>
      <c r="G168" s="193"/>
      <c r="H168" s="194"/>
    </row>
    <row r="169" spans="1:8" x14ac:dyDescent="0.25">
      <c r="A169" s="190"/>
      <c r="B169" s="191"/>
      <c r="C169" s="192"/>
      <c r="D169" s="27"/>
      <c r="E169" s="214"/>
      <c r="F169" s="214"/>
      <c r="G169" s="193"/>
      <c r="H169" s="194"/>
    </row>
    <row r="170" spans="1:8" x14ac:dyDescent="0.25">
      <c r="A170" s="190"/>
      <c r="B170" s="191"/>
      <c r="C170" s="192"/>
      <c r="D170" s="27"/>
      <c r="E170" s="214"/>
      <c r="F170" s="214"/>
      <c r="G170" s="193"/>
      <c r="H170" s="194"/>
    </row>
    <row r="171" spans="1:8" x14ac:dyDescent="0.25">
      <c r="A171" s="190"/>
      <c r="B171" s="191"/>
      <c r="C171" s="192"/>
      <c r="D171" s="27"/>
      <c r="E171" s="214"/>
      <c r="F171" s="214"/>
      <c r="G171" s="193"/>
      <c r="H171" s="194"/>
    </row>
    <row r="172" spans="1:8" x14ac:dyDescent="0.25">
      <c r="A172" s="190"/>
      <c r="B172" s="191"/>
      <c r="C172" s="192"/>
      <c r="D172" s="27"/>
      <c r="E172" s="214"/>
      <c r="F172" s="214"/>
      <c r="G172" s="193"/>
      <c r="H172" s="194"/>
    </row>
    <row r="173" spans="1:8" x14ac:dyDescent="0.25">
      <c r="A173" s="190"/>
      <c r="B173" s="191"/>
      <c r="C173" s="192"/>
      <c r="D173" s="27"/>
      <c r="E173" s="214"/>
      <c r="F173" s="214"/>
      <c r="G173" s="193"/>
      <c r="H173" s="194"/>
    </row>
    <row r="174" spans="1:8" x14ac:dyDescent="0.25">
      <c r="A174" s="190"/>
      <c r="B174" s="191"/>
      <c r="C174" s="192"/>
      <c r="D174" s="27"/>
      <c r="E174" s="214"/>
      <c r="F174" s="214"/>
      <c r="G174" s="193"/>
      <c r="H174" s="194"/>
    </row>
    <row r="175" spans="1:8" x14ac:dyDescent="0.25">
      <c r="A175" s="190"/>
      <c r="B175" s="191"/>
      <c r="C175" s="192"/>
      <c r="D175" s="27"/>
      <c r="E175" s="214"/>
      <c r="F175" s="214"/>
      <c r="G175" s="193"/>
      <c r="H175" s="194"/>
    </row>
    <row r="176" spans="1:8" x14ac:dyDescent="0.25">
      <c r="A176" s="190"/>
      <c r="B176" s="191"/>
      <c r="C176" s="192"/>
      <c r="D176" s="27"/>
      <c r="E176" s="214"/>
      <c r="F176" s="214"/>
      <c r="G176" s="193"/>
      <c r="H176" s="194"/>
    </row>
    <row r="177" spans="1:8" x14ac:dyDescent="0.25">
      <c r="A177" s="190"/>
      <c r="B177" s="191"/>
      <c r="C177" s="192"/>
      <c r="D177" s="27"/>
      <c r="E177" s="214"/>
      <c r="F177" s="214"/>
      <c r="G177" s="193"/>
      <c r="H177" s="194"/>
    </row>
    <row r="178" spans="1:8" x14ac:dyDescent="0.25">
      <c r="A178" s="190"/>
      <c r="B178" s="191"/>
      <c r="C178" s="192"/>
      <c r="D178" s="27"/>
      <c r="E178" s="214"/>
      <c r="F178" s="214"/>
      <c r="G178" s="193"/>
      <c r="H178" s="194"/>
    </row>
    <row r="179" spans="1:8" x14ac:dyDescent="0.25">
      <c r="A179" s="190"/>
      <c r="B179" s="191"/>
      <c r="C179" s="192"/>
      <c r="D179" s="27"/>
      <c r="E179" s="214"/>
      <c r="F179" s="214"/>
      <c r="G179" s="193"/>
      <c r="H179" s="194"/>
    </row>
    <row r="180" spans="1:8" x14ac:dyDescent="0.25">
      <c r="A180" s="190"/>
      <c r="B180" s="191"/>
      <c r="C180" s="192"/>
      <c r="D180" s="27"/>
      <c r="E180" s="214"/>
      <c r="F180" s="214"/>
      <c r="G180" s="193"/>
      <c r="H180" s="194"/>
    </row>
    <row r="181" spans="1:8" x14ac:dyDescent="0.25">
      <c r="A181" s="190"/>
      <c r="B181" s="191"/>
      <c r="C181" s="192"/>
      <c r="D181" s="27"/>
      <c r="E181" s="214"/>
      <c r="F181" s="214"/>
      <c r="G181" s="193"/>
      <c r="H181" s="194"/>
    </row>
    <row r="182" spans="1:8" x14ac:dyDescent="0.25">
      <c r="A182" s="190"/>
      <c r="B182" s="191"/>
      <c r="C182" s="192"/>
      <c r="D182" s="27"/>
      <c r="E182" s="214"/>
      <c r="F182" s="214"/>
      <c r="G182" s="193"/>
      <c r="H182" s="194"/>
    </row>
    <row r="183" spans="1:8" x14ac:dyDescent="0.25">
      <c r="A183" s="190"/>
      <c r="B183" s="191"/>
      <c r="C183" s="192"/>
      <c r="D183" s="27"/>
      <c r="E183" s="214"/>
      <c r="F183" s="214"/>
      <c r="G183" s="193"/>
      <c r="H183" s="194"/>
    </row>
    <row r="184" spans="1:8" x14ac:dyDescent="0.25">
      <c r="A184" s="190"/>
      <c r="B184" s="191"/>
      <c r="C184" s="192"/>
      <c r="D184" s="27"/>
      <c r="E184" s="214"/>
      <c r="F184" s="214"/>
      <c r="G184" s="193"/>
      <c r="H184" s="194"/>
    </row>
    <row r="185" spans="1:8" x14ac:dyDescent="0.25">
      <c r="A185" s="190"/>
      <c r="B185" s="191"/>
      <c r="C185" s="192"/>
      <c r="D185" s="27"/>
      <c r="E185" s="214"/>
      <c r="F185" s="214"/>
      <c r="G185" s="193"/>
      <c r="H185" s="194"/>
    </row>
    <row r="186" spans="1:8" x14ac:dyDescent="0.25">
      <c r="A186" s="190"/>
      <c r="B186" s="191"/>
      <c r="C186" s="192"/>
      <c r="D186" s="27"/>
      <c r="E186" s="214"/>
      <c r="F186" s="214"/>
      <c r="G186" s="193"/>
      <c r="H186" s="194"/>
    </row>
    <row r="187" spans="1:8" x14ac:dyDescent="0.25">
      <c r="A187" s="190"/>
      <c r="B187" s="191"/>
      <c r="C187" s="192"/>
      <c r="D187" s="27"/>
      <c r="E187" s="214"/>
      <c r="F187" s="214"/>
      <c r="G187" s="193"/>
      <c r="H187" s="194"/>
    </row>
    <row r="188" spans="1:8" x14ac:dyDescent="0.25">
      <c r="A188" s="190"/>
      <c r="B188" s="191"/>
      <c r="C188" s="192"/>
      <c r="D188" s="215"/>
      <c r="E188" s="214"/>
      <c r="F188" s="214"/>
      <c r="G188" s="193"/>
      <c r="H188" s="194"/>
    </row>
    <row r="189" spans="1:8" x14ac:dyDescent="0.25">
      <c r="A189" s="190"/>
      <c r="B189" s="191"/>
      <c r="C189" s="192"/>
      <c r="D189" s="27"/>
      <c r="E189" s="214"/>
      <c r="F189" s="214"/>
      <c r="G189" s="193"/>
      <c r="H189" s="194"/>
    </row>
    <row r="190" spans="1:8" x14ac:dyDescent="0.25">
      <c r="A190" s="190"/>
      <c r="B190" s="191"/>
      <c r="C190" s="192"/>
      <c r="D190" s="27"/>
      <c r="E190" s="214"/>
      <c r="F190" s="214"/>
      <c r="G190" s="193"/>
      <c r="H190" s="194"/>
    </row>
    <row r="191" spans="1:8" x14ac:dyDescent="0.25">
      <c r="A191" s="190"/>
      <c r="B191" s="191"/>
      <c r="C191" s="192"/>
      <c r="D191" s="27"/>
      <c r="E191" s="214"/>
      <c r="F191" s="214"/>
      <c r="G191" s="193"/>
      <c r="H191" s="194"/>
    </row>
    <row r="192" spans="1:8" x14ac:dyDescent="0.25">
      <c r="A192" s="190"/>
      <c r="B192" s="191"/>
      <c r="C192" s="192"/>
      <c r="D192" s="27"/>
      <c r="E192" s="214"/>
      <c r="F192" s="214"/>
      <c r="G192" s="193"/>
      <c r="H192" s="194"/>
    </row>
    <row r="193" spans="1:8" x14ac:dyDescent="0.25">
      <c r="A193" s="190"/>
      <c r="B193" s="191"/>
      <c r="C193" s="192"/>
      <c r="D193" s="27"/>
      <c r="E193" s="214"/>
      <c r="F193" s="214"/>
      <c r="G193" s="193"/>
      <c r="H193" s="194"/>
    </row>
    <row r="194" spans="1:8" x14ac:dyDescent="0.25">
      <c r="A194" s="190"/>
      <c r="B194" s="191"/>
      <c r="C194" s="192"/>
      <c r="D194" s="27"/>
      <c r="E194" s="214"/>
      <c r="F194" s="214"/>
      <c r="G194" s="193"/>
      <c r="H194" s="194"/>
    </row>
    <row r="195" spans="1:8" x14ac:dyDescent="0.25">
      <c r="A195" s="190"/>
      <c r="B195" s="191"/>
      <c r="C195" s="192"/>
      <c r="D195" s="27"/>
      <c r="E195" s="214"/>
      <c r="F195" s="214"/>
      <c r="G195" s="193"/>
      <c r="H195" s="194"/>
    </row>
    <row r="196" spans="1:8" x14ac:dyDescent="0.25">
      <c r="A196" s="190"/>
      <c r="B196" s="191"/>
      <c r="C196" s="192"/>
      <c r="D196" s="27"/>
      <c r="E196" s="214"/>
      <c r="F196" s="214"/>
      <c r="G196" s="193"/>
      <c r="H196" s="194"/>
    </row>
    <row r="197" spans="1:8" x14ac:dyDescent="0.25">
      <c r="A197" s="190"/>
      <c r="B197" s="191"/>
      <c r="C197" s="192"/>
      <c r="D197" s="27"/>
      <c r="E197" s="214"/>
      <c r="F197" s="214"/>
      <c r="G197" s="193"/>
      <c r="H197" s="194"/>
    </row>
    <row r="198" spans="1:8" x14ac:dyDescent="0.25">
      <c r="A198" s="190"/>
      <c r="B198" s="191"/>
      <c r="C198" s="192"/>
      <c r="D198" s="27"/>
      <c r="E198" s="214"/>
      <c r="F198" s="214"/>
      <c r="G198" s="193"/>
      <c r="H198" s="194"/>
    </row>
    <row r="199" spans="1:8" x14ac:dyDescent="0.25">
      <c r="A199" s="190"/>
      <c r="B199" s="191"/>
      <c r="C199" s="192"/>
      <c r="D199" s="27"/>
      <c r="E199" s="214"/>
      <c r="F199" s="214"/>
      <c r="G199" s="193"/>
      <c r="H199" s="194"/>
    </row>
    <row r="200" spans="1:8" x14ac:dyDescent="0.25">
      <c r="A200" s="190"/>
      <c r="B200" s="191"/>
      <c r="C200" s="192"/>
      <c r="D200" s="27"/>
      <c r="E200" s="214"/>
      <c r="F200" s="214"/>
      <c r="G200" s="193"/>
      <c r="H200" s="194"/>
    </row>
    <row r="201" spans="1:8" x14ac:dyDescent="0.25">
      <c r="A201" s="190"/>
      <c r="B201" s="191"/>
      <c r="C201" s="192"/>
      <c r="D201" s="27"/>
      <c r="E201" s="214"/>
      <c r="F201" s="214"/>
      <c r="G201" s="193"/>
      <c r="H201" s="194"/>
    </row>
    <row r="202" spans="1:8" x14ac:dyDescent="0.25">
      <c r="A202" s="190"/>
      <c r="B202" s="191"/>
      <c r="C202" s="192"/>
      <c r="D202" s="27"/>
      <c r="E202" s="214"/>
      <c r="F202" s="214"/>
      <c r="G202" s="193"/>
      <c r="H202" s="194"/>
    </row>
    <row r="203" spans="1:8" x14ac:dyDescent="0.25">
      <c r="A203" s="190"/>
      <c r="B203" s="191"/>
      <c r="C203" s="192"/>
      <c r="D203" s="27"/>
      <c r="E203" s="27"/>
      <c r="F203" s="27"/>
      <c r="G203" s="193"/>
      <c r="H203" s="194"/>
    </row>
    <row r="204" spans="1:8" x14ac:dyDescent="0.25">
      <c r="A204" s="190"/>
      <c r="B204" s="191"/>
      <c r="C204" s="192"/>
      <c r="D204" s="27"/>
      <c r="E204" s="27"/>
      <c r="F204" s="27"/>
      <c r="G204" s="193"/>
      <c r="H204" s="194"/>
    </row>
    <row r="205" spans="1:8" x14ac:dyDescent="0.25">
      <c r="A205" s="190"/>
      <c r="B205" s="191"/>
      <c r="C205" s="192"/>
      <c r="D205" s="27"/>
      <c r="E205" s="214"/>
      <c r="F205" s="214"/>
      <c r="G205" s="193"/>
      <c r="H205" s="194"/>
    </row>
    <row r="206" spans="1:8" x14ac:dyDescent="0.25">
      <c r="A206" s="190"/>
      <c r="B206" s="191"/>
      <c r="C206" s="192"/>
      <c r="D206" s="27"/>
      <c r="E206" s="214"/>
      <c r="F206" s="214"/>
      <c r="G206" s="193"/>
      <c r="H206" s="194"/>
    </row>
    <row r="207" spans="1:8" x14ac:dyDescent="0.25">
      <c r="A207" s="190"/>
      <c r="B207" s="191"/>
      <c r="C207" s="192"/>
      <c r="D207" s="27"/>
      <c r="E207" s="27"/>
      <c r="F207" s="27"/>
      <c r="G207" s="193"/>
      <c r="H207" s="194"/>
    </row>
    <row r="208" spans="1:8" x14ac:dyDescent="0.25">
      <c r="A208" s="190"/>
      <c r="B208" s="191"/>
      <c r="C208" s="192"/>
      <c r="D208" s="27"/>
      <c r="E208" s="27"/>
      <c r="F208" s="27"/>
      <c r="G208" s="193"/>
      <c r="H208" s="194"/>
    </row>
    <row r="209" spans="1:8" x14ac:dyDescent="0.25">
      <c r="A209" s="190"/>
      <c r="B209" s="191"/>
      <c r="C209" s="192"/>
      <c r="D209" s="27"/>
      <c r="E209" s="214"/>
      <c r="F209" s="214"/>
      <c r="G209" s="193"/>
      <c r="H209" s="194"/>
    </row>
    <row r="210" spans="1:8" x14ac:dyDescent="0.25">
      <c r="A210" s="190"/>
      <c r="B210" s="191"/>
      <c r="C210" s="192"/>
      <c r="D210" s="27"/>
      <c r="E210" s="214"/>
      <c r="F210" s="214"/>
      <c r="G210" s="193"/>
      <c r="H210" s="194"/>
    </row>
    <row r="211" spans="1:8" x14ac:dyDescent="0.25">
      <c r="A211" s="190"/>
      <c r="B211" s="191"/>
      <c r="C211" s="192"/>
      <c r="D211" s="27"/>
      <c r="E211" s="214"/>
      <c r="F211" s="214"/>
      <c r="G211" s="193"/>
      <c r="H211" s="194"/>
    </row>
    <row r="212" spans="1:8" x14ac:dyDescent="0.25">
      <c r="A212" s="190"/>
      <c r="B212" s="191"/>
      <c r="C212" s="192"/>
      <c r="D212" s="27"/>
      <c r="E212" s="214"/>
      <c r="F212" s="214"/>
      <c r="G212" s="193"/>
      <c r="H212" s="194"/>
    </row>
    <row r="213" spans="1:8" x14ac:dyDescent="0.25">
      <c r="A213" s="190"/>
      <c r="B213" s="191"/>
      <c r="C213" s="192"/>
      <c r="D213" s="27"/>
      <c r="E213" s="214"/>
      <c r="F213" s="214"/>
      <c r="G213" s="193"/>
      <c r="H213" s="194"/>
    </row>
    <row r="214" spans="1:8" x14ac:dyDescent="0.25">
      <c r="A214" s="190"/>
      <c r="B214" s="191"/>
      <c r="C214" s="192"/>
      <c r="D214" s="27"/>
      <c r="E214" s="214"/>
      <c r="F214" s="214"/>
      <c r="G214" s="193"/>
      <c r="H214" s="194"/>
    </row>
    <row r="215" spans="1:8" x14ac:dyDescent="0.25">
      <c r="A215" s="190"/>
      <c r="B215" s="191"/>
      <c r="C215" s="192"/>
      <c r="D215" s="27"/>
      <c r="E215" s="27"/>
      <c r="F215" s="27"/>
      <c r="G215" s="193"/>
      <c r="H215" s="194"/>
    </row>
    <row r="216" spans="1:8" x14ac:dyDescent="0.25">
      <c r="A216" s="190"/>
      <c r="B216" s="191"/>
      <c r="C216" s="192"/>
      <c r="D216" s="27"/>
      <c r="E216" s="27"/>
      <c r="F216" s="27"/>
      <c r="G216" s="193"/>
      <c r="H216" s="194"/>
    </row>
    <row r="217" spans="1:8" x14ac:dyDescent="0.25">
      <c r="A217" s="190"/>
      <c r="B217" s="191"/>
      <c r="C217" s="192"/>
      <c r="D217" s="27"/>
      <c r="E217" s="27"/>
      <c r="F217" s="27"/>
      <c r="G217" s="193"/>
      <c r="H217" s="194"/>
    </row>
    <row r="218" spans="1:8" x14ac:dyDescent="0.25">
      <c r="A218" s="190"/>
      <c r="B218" s="191"/>
      <c r="C218" s="192"/>
      <c r="D218" s="27"/>
      <c r="E218" s="214"/>
      <c r="F218" s="214"/>
      <c r="G218" s="193"/>
      <c r="H218" s="194"/>
    </row>
    <row r="219" spans="1:8" x14ac:dyDescent="0.25">
      <c r="A219" s="190"/>
      <c r="B219" s="191"/>
      <c r="C219" s="192"/>
      <c r="D219" s="27"/>
      <c r="E219" s="214"/>
      <c r="F219" s="214"/>
      <c r="G219" s="193"/>
      <c r="H219" s="194"/>
    </row>
    <row r="220" spans="1:8" x14ac:dyDescent="0.25">
      <c r="A220" s="190"/>
      <c r="B220" s="191"/>
      <c r="C220" s="192"/>
      <c r="D220" s="27"/>
      <c r="E220" s="214"/>
      <c r="F220" s="214"/>
      <c r="G220" s="193"/>
      <c r="H220" s="194"/>
    </row>
    <row r="221" spans="1:8" x14ac:dyDescent="0.25">
      <c r="A221" s="190"/>
      <c r="B221" s="191"/>
      <c r="C221" s="192"/>
      <c r="D221" s="27"/>
      <c r="E221" s="214"/>
      <c r="F221" s="214"/>
      <c r="G221" s="193"/>
      <c r="H221" s="194"/>
    </row>
    <row r="222" spans="1:8" x14ac:dyDescent="0.25">
      <c r="A222" s="190"/>
      <c r="B222" s="191"/>
      <c r="C222" s="192"/>
      <c r="D222" s="27"/>
      <c r="E222" s="214"/>
      <c r="F222" s="214"/>
      <c r="G222" s="193"/>
      <c r="H222" s="194"/>
    </row>
    <row r="223" spans="1:8" x14ac:dyDescent="0.25">
      <c r="A223" s="190"/>
      <c r="B223" s="191"/>
      <c r="C223" s="192"/>
      <c r="D223" s="27"/>
      <c r="E223" s="214"/>
      <c r="F223" s="214"/>
      <c r="G223" s="193"/>
      <c r="H223" s="194"/>
    </row>
    <row r="224" spans="1:8" x14ac:dyDescent="0.25">
      <c r="A224" s="190"/>
      <c r="B224" s="191"/>
      <c r="C224" s="192"/>
      <c r="D224" s="27"/>
      <c r="E224" s="214"/>
      <c r="F224" s="214"/>
      <c r="G224" s="193"/>
      <c r="H224" s="194"/>
    </row>
    <row r="225" spans="1:8" x14ac:dyDescent="0.25">
      <c r="A225" s="190"/>
      <c r="B225" s="191"/>
      <c r="C225" s="192"/>
      <c r="D225" s="27"/>
      <c r="E225" s="214"/>
      <c r="F225" s="214"/>
      <c r="G225" s="193"/>
      <c r="H225" s="194"/>
    </row>
    <row r="226" spans="1:8" x14ac:dyDescent="0.25">
      <c r="A226" s="190"/>
      <c r="B226" s="191"/>
      <c r="C226" s="192"/>
      <c r="D226" s="27"/>
      <c r="E226" s="214"/>
      <c r="F226" s="214"/>
      <c r="G226" s="193"/>
      <c r="H226" s="194"/>
    </row>
    <row r="227" spans="1:8" x14ac:dyDescent="0.25">
      <c r="A227" s="190"/>
      <c r="B227" s="191"/>
      <c r="C227" s="192"/>
      <c r="D227" s="27"/>
      <c r="E227" s="214"/>
      <c r="F227" s="214"/>
      <c r="G227" s="193"/>
      <c r="H227" s="194"/>
    </row>
    <row r="228" spans="1:8" x14ac:dyDescent="0.25">
      <c r="A228" s="190"/>
      <c r="B228" s="191"/>
      <c r="C228" s="192"/>
      <c r="D228" s="27"/>
      <c r="E228" s="214"/>
      <c r="F228" s="214"/>
      <c r="G228" s="193"/>
      <c r="H228" s="194"/>
    </row>
    <row r="229" spans="1:8" x14ac:dyDescent="0.25">
      <c r="A229" s="190"/>
      <c r="B229" s="191"/>
      <c r="C229" s="192"/>
      <c r="D229" s="27"/>
      <c r="E229" s="27"/>
      <c r="F229" s="27"/>
      <c r="G229" s="193"/>
      <c r="H229" s="194"/>
    </row>
    <row r="230" spans="1:8" x14ac:dyDescent="0.25">
      <c r="A230" s="190"/>
      <c r="B230" s="191"/>
      <c r="C230" s="192"/>
      <c r="D230" s="27"/>
      <c r="E230" s="27"/>
      <c r="F230" s="27"/>
      <c r="G230" s="193"/>
      <c r="H230" s="194"/>
    </row>
    <row r="231" spans="1:8" x14ac:dyDescent="0.25">
      <c r="A231" s="190"/>
      <c r="B231" s="191"/>
      <c r="C231" s="192"/>
      <c r="D231" s="27"/>
      <c r="E231" s="27"/>
      <c r="F231" s="27"/>
      <c r="G231" s="193"/>
      <c r="H231" s="194"/>
    </row>
    <row r="232" spans="1:8" x14ac:dyDescent="0.25">
      <c r="A232" s="190"/>
      <c r="B232" s="191"/>
      <c r="C232" s="192"/>
      <c r="D232" s="27"/>
      <c r="E232" s="27"/>
      <c r="F232" s="27"/>
      <c r="G232" s="193"/>
      <c r="H232" s="194"/>
    </row>
    <row r="233" spans="1:8" x14ac:dyDescent="0.25">
      <c r="A233" s="190"/>
      <c r="B233" s="191"/>
      <c r="C233" s="192"/>
      <c r="D233" s="27"/>
      <c r="E233" s="214"/>
      <c r="F233" s="214"/>
      <c r="G233" s="193"/>
      <c r="H233" s="194"/>
    </row>
    <row r="234" spans="1:8" x14ac:dyDescent="0.25">
      <c r="A234" s="190"/>
      <c r="B234" s="191"/>
      <c r="C234" s="192"/>
      <c r="D234" s="27"/>
      <c r="E234" s="214"/>
      <c r="F234" s="214"/>
      <c r="G234" s="193"/>
      <c r="H234" s="194"/>
    </row>
    <row r="235" spans="1:8" x14ac:dyDescent="0.25">
      <c r="A235" s="190"/>
      <c r="B235" s="191"/>
      <c r="C235" s="192"/>
      <c r="D235" s="27"/>
      <c r="E235" s="214"/>
      <c r="F235" s="214"/>
      <c r="G235" s="193"/>
      <c r="H235" s="194"/>
    </row>
    <row r="236" spans="1:8" x14ac:dyDescent="0.25">
      <c r="A236" s="190"/>
      <c r="B236" s="191"/>
      <c r="C236" s="192"/>
      <c r="D236" s="27"/>
      <c r="E236" s="214"/>
      <c r="F236" s="214"/>
      <c r="G236" s="193"/>
      <c r="H236" s="194"/>
    </row>
    <row r="237" spans="1:8" x14ac:dyDescent="0.25">
      <c r="A237" s="190"/>
      <c r="B237" s="191"/>
      <c r="C237" s="192"/>
      <c r="D237" s="27"/>
      <c r="E237" s="214"/>
      <c r="F237" s="214"/>
      <c r="G237" s="193"/>
      <c r="H237" s="194"/>
    </row>
    <row r="238" spans="1:8" x14ac:dyDescent="0.25">
      <c r="A238" s="190"/>
      <c r="B238" s="191"/>
      <c r="C238" s="192"/>
      <c r="D238" s="27"/>
      <c r="E238" s="214"/>
      <c r="F238" s="214"/>
      <c r="G238" s="193"/>
      <c r="H238" s="194"/>
    </row>
    <row r="239" spans="1:8" x14ac:dyDescent="0.25">
      <c r="A239" s="190"/>
      <c r="B239" s="191"/>
      <c r="C239" s="192"/>
      <c r="D239" s="27"/>
      <c r="E239" s="214"/>
      <c r="F239" s="214"/>
      <c r="G239" s="193"/>
      <c r="H239" s="194"/>
    </row>
    <row r="240" spans="1:8" x14ac:dyDescent="0.25">
      <c r="A240" s="190"/>
      <c r="B240" s="191"/>
      <c r="C240" s="192"/>
      <c r="D240" s="27"/>
      <c r="E240" s="214"/>
      <c r="F240" s="214"/>
      <c r="G240" s="193"/>
      <c r="H240" s="194"/>
    </row>
    <row r="241" spans="1:8" x14ac:dyDescent="0.25">
      <c r="A241" s="190"/>
      <c r="B241" s="191"/>
      <c r="C241" s="192"/>
      <c r="D241" s="27"/>
      <c r="E241" s="214"/>
      <c r="F241" s="214"/>
      <c r="G241" s="193"/>
      <c r="H241" s="194"/>
    </row>
    <row r="242" spans="1:8" x14ac:dyDescent="0.25">
      <c r="A242" s="190"/>
      <c r="B242" s="191"/>
      <c r="C242" s="192"/>
      <c r="D242" s="27"/>
      <c r="E242" s="27"/>
      <c r="F242" s="27"/>
      <c r="G242" s="193"/>
      <c r="H242" s="194"/>
    </row>
    <row r="243" spans="1:8" x14ac:dyDescent="0.25">
      <c r="A243" s="190"/>
      <c r="B243" s="191"/>
      <c r="C243" s="192"/>
      <c r="D243" s="27"/>
      <c r="E243" s="27"/>
      <c r="F243" s="27"/>
      <c r="G243" s="193"/>
      <c r="H243" s="194"/>
    </row>
    <row r="244" spans="1:8" x14ac:dyDescent="0.25">
      <c r="A244" s="190"/>
      <c r="B244" s="191"/>
      <c r="C244" s="192"/>
      <c r="D244" s="27"/>
      <c r="E244" s="27"/>
      <c r="F244" s="27"/>
      <c r="G244" s="193"/>
      <c r="H244" s="194"/>
    </row>
    <row r="245" spans="1:8" x14ac:dyDescent="0.25">
      <c r="A245" s="190"/>
      <c r="B245" s="191"/>
      <c r="C245" s="192"/>
      <c r="D245" s="27"/>
      <c r="E245" s="27"/>
      <c r="F245" s="27"/>
      <c r="G245" s="193"/>
      <c r="H245" s="194"/>
    </row>
    <row r="246" spans="1:8" x14ac:dyDescent="0.25">
      <c r="A246" s="190"/>
      <c r="B246" s="191"/>
      <c r="C246" s="192"/>
      <c r="D246" s="27"/>
      <c r="E246" s="214"/>
      <c r="F246" s="214"/>
      <c r="G246" s="193"/>
      <c r="H246" s="194"/>
    </row>
    <row r="247" spans="1:8" x14ac:dyDescent="0.25">
      <c r="A247" s="190"/>
      <c r="B247" s="191"/>
      <c r="C247" s="192"/>
      <c r="D247" s="27"/>
      <c r="E247" s="214"/>
      <c r="F247" s="214"/>
      <c r="G247" s="193"/>
      <c r="H247" s="194"/>
    </row>
    <row r="248" spans="1:8" x14ac:dyDescent="0.25">
      <c r="A248" s="190"/>
      <c r="B248" s="191"/>
      <c r="C248" s="192"/>
      <c r="D248" s="27"/>
      <c r="E248" s="214"/>
      <c r="F248" s="214"/>
      <c r="G248" s="193"/>
      <c r="H248" s="194"/>
    </row>
    <row r="249" spans="1:8" x14ac:dyDescent="0.25">
      <c r="A249" s="190"/>
      <c r="B249" s="191"/>
      <c r="C249" s="192"/>
      <c r="D249" s="27"/>
      <c r="E249" s="27"/>
      <c r="F249" s="27"/>
      <c r="G249" s="193"/>
      <c r="H249" s="194"/>
    </row>
    <row r="250" spans="1:8" x14ac:dyDescent="0.25">
      <c r="A250" s="190"/>
      <c r="B250" s="191"/>
      <c r="C250" s="192"/>
      <c r="D250" s="27"/>
      <c r="E250" s="27"/>
      <c r="F250" s="27"/>
      <c r="G250" s="193"/>
      <c r="H250" s="194"/>
    </row>
    <row r="251" spans="1:8" x14ac:dyDescent="0.25">
      <c r="A251" s="190"/>
      <c r="B251" s="191"/>
      <c r="C251" s="192"/>
      <c r="D251" s="27"/>
      <c r="E251" s="27"/>
      <c r="F251" s="27"/>
      <c r="G251" s="193"/>
      <c r="H251" s="194"/>
    </row>
    <row r="252" spans="1:8" x14ac:dyDescent="0.25">
      <c r="A252" s="190"/>
      <c r="B252" s="191"/>
      <c r="C252" s="192"/>
      <c r="D252" s="27"/>
      <c r="E252" s="27"/>
      <c r="F252" s="27"/>
      <c r="G252" s="193"/>
      <c r="H252" s="194"/>
    </row>
    <row r="253" spans="1:8" x14ac:dyDescent="0.25">
      <c r="A253" s="190"/>
      <c r="B253" s="191"/>
      <c r="C253" s="192"/>
      <c r="D253" s="28"/>
      <c r="E253" s="27"/>
      <c r="F253" s="27"/>
      <c r="G253" s="193"/>
      <c r="H253" s="194"/>
    </row>
    <row r="254" spans="1:8" x14ac:dyDescent="0.25">
      <c r="A254" s="190"/>
      <c r="B254" s="191"/>
      <c r="C254" s="192"/>
      <c r="D254" s="27"/>
      <c r="E254" s="27"/>
      <c r="F254" s="27"/>
      <c r="G254" s="193"/>
      <c r="H254" s="194"/>
    </row>
    <row r="255" spans="1:8" x14ac:dyDescent="0.25">
      <c r="A255" s="190"/>
      <c r="B255" s="191"/>
      <c r="C255" s="192"/>
      <c r="D255" s="27"/>
      <c r="E255" s="214"/>
      <c r="F255" s="214"/>
      <c r="G255" s="193"/>
      <c r="H255" s="194"/>
    </row>
    <row r="256" spans="1:8" x14ac:dyDescent="0.25">
      <c r="A256" s="190"/>
      <c r="B256" s="191"/>
      <c r="C256" s="192"/>
      <c r="D256" s="27"/>
      <c r="E256" s="214"/>
      <c r="F256" s="214"/>
      <c r="G256" s="193"/>
      <c r="H256" s="194"/>
    </row>
    <row r="257" spans="1:8" x14ac:dyDescent="0.25">
      <c r="A257" s="190"/>
      <c r="B257" s="191"/>
      <c r="C257" s="192"/>
      <c r="D257" s="27"/>
      <c r="E257" s="214"/>
      <c r="F257" s="214"/>
      <c r="G257" s="193"/>
      <c r="H257" s="194"/>
    </row>
    <row r="258" spans="1:8" x14ac:dyDescent="0.25">
      <c r="A258" s="190"/>
      <c r="B258" s="191"/>
      <c r="C258" s="192"/>
      <c r="D258" s="27"/>
      <c r="E258" s="27"/>
      <c r="F258" s="27"/>
      <c r="G258" s="193"/>
      <c r="H258" s="194"/>
    </row>
    <row r="259" spans="1:8" x14ac:dyDescent="0.25">
      <c r="A259" s="190"/>
      <c r="B259" s="191"/>
      <c r="C259" s="192"/>
      <c r="D259" s="27"/>
      <c r="E259" s="214"/>
      <c r="F259" s="214"/>
      <c r="G259" s="193"/>
      <c r="H259" s="194"/>
    </row>
    <row r="260" spans="1:8" x14ac:dyDescent="0.25">
      <c r="A260" s="190"/>
      <c r="B260" s="191"/>
      <c r="C260" s="192"/>
      <c r="D260" s="27"/>
      <c r="E260" s="214"/>
      <c r="F260" s="214"/>
      <c r="G260" s="193"/>
      <c r="H260" s="194"/>
    </row>
    <row r="261" spans="1:8" x14ac:dyDescent="0.25">
      <c r="A261" s="190"/>
      <c r="B261" s="191"/>
      <c r="C261" s="192"/>
      <c r="D261" s="27"/>
      <c r="E261" s="214"/>
      <c r="F261" s="214"/>
      <c r="G261" s="193"/>
      <c r="H261" s="194"/>
    </row>
    <row r="262" spans="1:8" x14ac:dyDescent="0.25">
      <c r="A262" s="190"/>
      <c r="B262" s="191"/>
      <c r="C262" s="192"/>
      <c r="D262" s="27"/>
      <c r="E262" s="214"/>
      <c r="F262" s="214"/>
      <c r="G262" s="193"/>
      <c r="H262" s="194"/>
    </row>
    <row r="263" spans="1:8" x14ac:dyDescent="0.25">
      <c r="A263" s="190"/>
      <c r="B263" s="191"/>
      <c r="C263" s="192"/>
      <c r="D263" s="27"/>
      <c r="E263" s="27"/>
      <c r="F263" s="27"/>
      <c r="G263" s="193"/>
      <c r="H263" s="194"/>
    </row>
    <row r="264" spans="1:8" x14ac:dyDescent="0.25">
      <c r="A264" s="190"/>
      <c r="B264" s="191"/>
      <c r="C264" s="192"/>
      <c r="D264" s="27"/>
      <c r="E264" s="27"/>
      <c r="F264" s="27"/>
      <c r="G264" s="193"/>
      <c r="H264" s="194"/>
    </row>
    <row r="265" spans="1:8" x14ac:dyDescent="0.25">
      <c r="A265" s="190"/>
      <c r="B265" s="191"/>
      <c r="C265" s="192"/>
      <c r="D265" s="27"/>
      <c r="E265" s="214"/>
      <c r="F265" s="214"/>
      <c r="G265" s="193"/>
      <c r="H265" s="194"/>
    </row>
    <row r="266" spans="1:8" x14ac:dyDescent="0.25">
      <c r="A266" s="190"/>
      <c r="B266" s="191"/>
      <c r="C266" s="192"/>
      <c r="D266" s="27"/>
      <c r="E266" s="214"/>
      <c r="F266" s="214"/>
      <c r="G266" s="193"/>
      <c r="H266" s="194"/>
    </row>
    <row r="267" spans="1:8" x14ac:dyDescent="0.25">
      <c r="A267" s="190"/>
      <c r="B267" s="191"/>
      <c r="C267" s="192"/>
      <c r="D267" s="27"/>
      <c r="E267" s="214"/>
      <c r="F267" s="214"/>
      <c r="G267" s="193"/>
      <c r="H267" s="194"/>
    </row>
    <row r="268" spans="1:8" x14ac:dyDescent="0.25">
      <c r="A268" s="190"/>
      <c r="B268" s="191"/>
      <c r="C268" s="192"/>
      <c r="D268" s="27"/>
      <c r="E268" s="214"/>
      <c r="F268" s="214"/>
      <c r="G268" s="193"/>
      <c r="H268" s="194"/>
    </row>
    <row r="269" spans="1:8" x14ac:dyDescent="0.25">
      <c r="A269" s="190"/>
      <c r="B269" s="191"/>
      <c r="C269" s="192"/>
      <c r="D269" s="27"/>
      <c r="E269" s="214"/>
      <c r="F269" s="214"/>
      <c r="G269" s="193"/>
      <c r="H269" s="194"/>
    </row>
    <row r="270" spans="1:8" x14ac:dyDescent="0.25">
      <c r="A270" s="190"/>
      <c r="B270" s="191"/>
      <c r="C270" s="192"/>
      <c r="D270" s="27"/>
      <c r="E270" s="214"/>
      <c r="F270" s="214"/>
      <c r="G270" s="193"/>
      <c r="H270" s="194"/>
    </row>
    <row r="271" spans="1:8" x14ac:dyDescent="0.25">
      <c r="A271" s="190"/>
      <c r="B271" s="191"/>
      <c r="C271" s="192"/>
      <c r="D271" s="27"/>
      <c r="E271" s="214"/>
      <c r="F271" s="214"/>
      <c r="G271" s="193"/>
      <c r="H271" s="194"/>
    </row>
    <row r="272" spans="1:8" x14ac:dyDescent="0.25">
      <c r="A272" s="190"/>
      <c r="B272" s="191"/>
      <c r="C272" s="192"/>
      <c r="D272" s="27"/>
      <c r="E272" s="214"/>
      <c r="F272" s="214"/>
      <c r="G272" s="193"/>
      <c r="H272" s="194"/>
    </row>
    <row r="273" spans="1:8" x14ac:dyDescent="0.25">
      <c r="A273" s="190"/>
      <c r="B273" s="191"/>
      <c r="C273" s="192"/>
      <c r="D273" s="27"/>
      <c r="E273" s="214"/>
      <c r="F273" s="214"/>
      <c r="G273" s="193"/>
      <c r="H273" s="194"/>
    </row>
    <row r="274" spans="1:8" x14ac:dyDescent="0.25">
      <c r="A274" s="190"/>
      <c r="B274" s="191"/>
      <c r="C274" s="192"/>
      <c r="D274" s="27"/>
      <c r="E274" s="214"/>
      <c r="F274" s="214"/>
      <c r="G274" s="193"/>
      <c r="H274" s="194"/>
    </row>
    <row r="275" spans="1:8" x14ac:dyDescent="0.25">
      <c r="A275" s="190"/>
      <c r="B275" s="191"/>
      <c r="C275" s="192"/>
      <c r="D275" s="27"/>
      <c r="E275" s="214"/>
      <c r="F275" s="214"/>
      <c r="G275" s="193"/>
      <c r="H275" s="194"/>
    </row>
    <row r="276" spans="1:8" x14ac:dyDescent="0.25">
      <c r="A276" s="190"/>
      <c r="B276" s="191"/>
      <c r="C276" s="192"/>
      <c r="D276" s="27"/>
      <c r="E276" s="214"/>
      <c r="F276" s="214"/>
      <c r="G276" s="193"/>
      <c r="H276" s="194"/>
    </row>
    <row r="277" spans="1:8" x14ac:dyDescent="0.25">
      <c r="A277" s="190"/>
      <c r="B277" s="191"/>
      <c r="C277" s="192"/>
      <c r="D277" s="27"/>
      <c r="E277" s="27"/>
      <c r="F277" s="27"/>
      <c r="G277" s="193"/>
      <c r="H277" s="194"/>
    </row>
    <row r="278" spans="1:8" x14ac:dyDescent="0.25">
      <c r="A278" s="190"/>
      <c r="B278" s="191"/>
      <c r="C278" s="192"/>
      <c r="D278" s="27"/>
      <c r="E278" s="27"/>
      <c r="F278" s="27"/>
      <c r="G278" s="193"/>
      <c r="H278" s="194"/>
    </row>
    <row r="279" spans="1:8" x14ac:dyDescent="0.25">
      <c r="A279" s="190"/>
      <c r="B279" s="191"/>
      <c r="C279" s="192"/>
      <c r="D279" s="27"/>
      <c r="E279" s="27"/>
      <c r="F279" s="27"/>
      <c r="G279" s="193"/>
      <c r="H279" s="194"/>
    </row>
    <row r="280" spans="1:8" x14ac:dyDescent="0.25">
      <c r="A280" s="190"/>
      <c r="B280" s="191"/>
      <c r="C280" s="192"/>
      <c r="D280" s="27"/>
      <c r="E280" s="27"/>
      <c r="F280" s="27"/>
      <c r="G280" s="193"/>
      <c r="H280" s="194"/>
    </row>
    <row r="281" spans="1:8" x14ac:dyDescent="0.25">
      <c r="A281" s="190"/>
      <c r="B281" s="191"/>
      <c r="C281" s="192"/>
      <c r="D281" s="27"/>
      <c r="E281" s="214"/>
      <c r="F281" s="214"/>
      <c r="G281" s="193"/>
      <c r="H281" s="194"/>
    </row>
    <row r="282" spans="1:8" x14ac:dyDescent="0.25">
      <c r="A282" s="190"/>
      <c r="B282" s="191"/>
      <c r="C282" s="192"/>
      <c r="D282" s="27"/>
      <c r="E282" s="214"/>
      <c r="F282" s="214"/>
      <c r="G282" s="193"/>
      <c r="H282" s="194"/>
    </row>
    <row r="283" spans="1:8" x14ac:dyDescent="0.25">
      <c r="A283" s="190"/>
      <c r="B283" s="191"/>
      <c r="C283" s="192"/>
      <c r="D283" s="27"/>
      <c r="E283" s="214"/>
      <c r="F283" s="214"/>
      <c r="G283" s="193"/>
      <c r="H283" s="194"/>
    </row>
    <row r="284" spans="1:8" x14ac:dyDescent="0.25">
      <c r="A284" s="190"/>
      <c r="B284" s="191"/>
      <c r="C284" s="192"/>
      <c r="D284" s="27"/>
      <c r="E284" s="27"/>
      <c r="F284" s="27"/>
      <c r="G284" s="193"/>
      <c r="H284" s="194"/>
    </row>
    <row r="285" spans="1:8" x14ac:dyDescent="0.25">
      <c r="A285" s="190"/>
      <c r="B285" s="191"/>
      <c r="C285" s="192"/>
      <c r="D285" s="27"/>
      <c r="E285" s="27"/>
      <c r="F285" s="27"/>
      <c r="G285" s="193"/>
      <c r="H285" s="194"/>
    </row>
    <row r="286" spans="1:8" x14ac:dyDescent="0.25">
      <c r="A286" s="190"/>
      <c r="B286" s="191"/>
      <c r="C286" s="192"/>
      <c r="D286" s="27"/>
      <c r="E286" s="27"/>
      <c r="F286" s="27"/>
      <c r="G286" s="193"/>
      <c r="H286" s="194"/>
    </row>
    <row r="287" spans="1:8" x14ac:dyDescent="0.25">
      <c r="A287" s="190"/>
      <c r="B287" s="191"/>
      <c r="C287" s="192"/>
      <c r="D287" s="27"/>
      <c r="E287" s="27"/>
      <c r="F287" s="27"/>
      <c r="G287" s="193"/>
      <c r="H287" s="194"/>
    </row>
    <row r="288" spans="1:8" x14ac:dyDescent="0.25">
      <c r="A288" s="190"/>
      <c r="B288" s="191"/>
      <c r="C288" s="192"/>
      <c r="D288" s="27"/>
      <c r="E288" s="27"/>
      <c r="F288" s="27"/>
      <c r="G288" s="193"/>
      <c r="H288" s="194"/>
    </row>
    <row r="289" spans="1:8" x14ac:dyDescent="0.25">
      <c r="A289" s="190"/>
      <c r="B289" s="191"/>
      <c r="C289" s="192"/>
      <c r="D289" s="27"/>
      <c r="E289" s="27"/>
      <c r="F289" s="27"/>
      <c r="G289" s="193"/>
      <c r="H289" s="194"/>
    </row>
    <row r="290" spans="1:8" x14ac:dyDescent="0.25">
      <c r="A290" s="190"/>
      <c r="B290" s="191"/>
      <c r="C290" s="192"/>
      <c r="D290" s="27"/>
      <c r="E290" s="27"/>
      <c r="F290" s="27"/>
      <c r="G290" s="193"/>
      <c r="H290" s="194"/>
    </row>
    <row r="291" spans="1:8" x14ac:dyDescent="0.25">
      <c r="A291" s="190"/>
      <c r="B291" s="191"/>
      <c r="C291" s="192"/>
      <c r="D291" s="27"/>
      <c r="E291" s="27"/>
      <c r="F291" s="27"/>
      <c r="G291" s="193"/>
      <c r="H291" s="194"/>
    </row>
    <row r="292" spans="1:8" x14ac:dyDescent="0.25">
      <c r="A292" s="190"/>
      <c r="B292" s="191"/>
      <c r="C292" s="192"/>
      <c r="D292" s="27"/>
      <c r="E292" s="214"/>
      <c r="F292" s="214"/>
      <c r="G292" s="193"/>
      <c r="H292" s="194"/>
    </row>
    <row r="293" spans="1:8" x14ac:dyDescent="0.25">
      <c r="A293" s="190"/>
      <c r="B293" s="191"/>
      <c r="C293" s="192"/>
      <c r="D293" s="27"/>
      <c r="E293" s="214"/>
      <c r="F293" s="214"/>
      <c r="G293" s="193"/>
      <c r="H293" s="194"/>
    </row>
    <row r="294" spans="1:8" x14ac:dyDescent="0.25">
      <c r="A294" s="190"/>
      <c r="B294" s="191"/>
      <c r="C294" s="192"/>
      <c r="D294" s="27"/>
      <c r="E294" s="214"/>
      <c r="F294" s="214"/>
      <c r="G294" s="193"/>
      <c r="H294" s="194"/>
    </row>
    <row r="295" spans="1:8" x14ac:dyDescent="0.25">
      <c r="A295" s="190"/>
      <c r="B295" s="191"/>
      <c r="C295" s="192"/>
      <c r="D295" s="27"/>
      <c r="E295" s="214"/>
      <c r="F295" s="214"/>
      <c r="G295" s="193"/>
      <c r="H295" s="194"/>
    </row>
    <row r="296" spans="1:8" x14ac:dyDescent="0.25">
      <c r="A296" s="190"/>
      <c r="B296" s="191"/>
      <c r="C296" s="192"/>
      <c r="D296" s="27"/>
      <c r="E296" s="214"/>
      <c r="F296" s="214"/>
      <c r="G296" s="193"/>
      <c r="H296" s="194"/>
    </row>
    <row r="297" spans="1:8" x14ac:dyDescent="0.25">
      <c r="A297" s="190"/>
      <c r="B297" s="191"/>
      <c r="C297" s="192"/>
      <c r="D297" s="27"/>
      <c r="E297" s="214"/>
      <c r="F297" s="214"/>
      <c r="G297" s="193"/>
      <c r="H297" s="194"/>
    </row>
    <row r="298" spans="1:8" x14ac:dyDescent="0.25">
      <c r="A298" s="190"/>
      <c r="B298" s="191"/>
      <c r="C298" s="192"/>
      <c r="D298" s="27"/>
      <c r="E298" s="214"/>
      <c r="F298" s="214"/>
      <c r="G298" s="193"/>
      <c r="H298" s="194"/>
    </row>
    <row r="299" spans="1:8" x14ac:dyDescent="0.25">
      <c r="A299" s="190"/>
      <c r="B299" s="191"/>
      <c r="C299" s="192"/>
      <c r="D299" s="27"/>
      <c r="E299" s="214"/>
      <c r="F299" s="214"/>
      <c r="G299" s="193"/>
      <c r="H299" s="194"/>
    </row>
    <row r="300" spans="1:8" x14ac:dyDescent="0.25">
      <c r="A300" s="190"/>
      <c r="B300" s="191"/>
      <c r="C300" s="192"/>
      <c r="D300" s="27"/>
      <c r="E300" s="214"/>
      <c r="F300" s="214"/>
      <c r="G300" s="193"/>
      <c r="H300" s="194"/>
    </row>
    <row r="301" spans="1:8" x14ac:dyDescent="0.25">
      <c r="A301" s="190"/>
      <c r="B301" s="191"/>
      <c r="C301" s="192"/>
      <c r="D301" s="27"/>
      <c r="E301" s="214"/>
      <c r="F301" s="214"/>
      <c r="G301" s="193"/>
      <c r="H301" s="194"/>
    </row>
    <row r="302" spans="1:8" x14ac:dyDescent="0.25">
      <c r="A302" s="190"/>
      <c r="B302" s="191"/>
      <c r="C302" s="192"/>
      <c r="D302" s="27"/>
      <c r="E302" s="27"/>
      <c r="F302" s="27"/>
      <c r="G302" s="193"/>
      <c r="H302" s="194"/>
    </row>
    <row r="303" spans="1:8" x14ac:dyDescent="0.25">
      <c r="A303" s="190"/>
      <c r="B303" s="191"/>
      <c r="C303" s="192"/>
      <c r="D303" s="27"/>
      <c r="E303" s="27"/>
      <c r="F303" s="27"/>
      <c r="G303" s="193"/>
      <c r="H303" s="194"/>
    </row>
    <row r="304" spans="1:8" x14ac:dyDescent="0.25">
      <c r="A304" s="190"/>
      <c r="B304" s="191"/>
      <c r="C304" s="192"/>
      <c r="D304" s="27"/>
      <c r="E304" s="214"/>
      <c r="F304" s="214"/>
      <c r="G304" s="193"/>
      <c r="H304" s="194"/>
    </row>
    <row r="305" spans="1:8" x14ac:dyDescent="0.25">
      <c r="A305" s="190"/>
      <c r="B305" s="191"/>
      <c r="C305" s="192"/>
      <c r="D305" s="27"/>
      <c r="E305" s="214"/>
      <c r="F305" s="214"/>
      <c r="G305" s="193"/>
      <c r="H305" s="194"/>
    </row>
    <row r="306" spans="1:8" x14ac:dyDescent="0.25">
      <c r="A306" s="190"/>
      <c r="B306" s="191"/>
      <c r="C306" s="192"/>
      <c r="D306" s="27"/>
      <c r="E306" s="214"/>
      <c r="F306" s="214"/>
      <c r="G306" s="193"/>
      <c r="H306" s="194"/>
    </row>
    <row r="307" spans="1:8" x14ac:dyDescent="0.25">
      <c r="A307" s="190"/>
      <c r="B307" s="191"/>
      <c r="C307" s="192"/>
      <c r="D307" s="27"/>
      <c r="E307" s="214"/>
      <c r="F307" s="214"/>
      <c r="G307" s="193"/>
      <c r="H307" s="194"/>
    </row>
    <row r="308" spans="1:8" x14ac:dyDescent="0.25">
      <c r="A308" s="190"/>
      <c r="B308" s="191"/>
      <c r="C308" s="192"/>
      <c r="D308" s="27"/>
      <c r="E308" s="214"/>
      <c r="F308" s="214"/>
      <c r="G308" s="193"/>
      <c r="H308" s="194"/>
    </row>
    <row r="309" spans="1:8" x14ac:dyDescent="0.25">
      <c r="A309" s="190"/>
      <c r="B309" s="191"/>
      <c r="C309" s="192"/>
      <c r="D309" s="27"/>
      <c r="E309" s="214"/>
      <c r="F309" s="214"/>
      <c r="G309" s="193"/>
      <c r="H309" s="194"/>
    </row>
    <row r="310" spans="1:8" x14ac:dyDescent="0.25">
      <c r="A310" s="190"/>
      <c r="B310" s="191"/>
      <c r="C310" s="192"/>
      <c r="D310" s="27"/>
      <c r="E310" s="27"/>
      <c r="F310" s="27"/>
      <c r="G310" s="193"/>
      <c r="H310" s="194"/>
    </row>
    <row r="311" spans="1:8" x14ac:dyDescent="0.25">
      <c r="A311" s="190"/>
      <c r="B311" s="191"/>
      <c r="C311" s="192"/>
      <c r="D311" s="27"/>
      <c r="E311" s="214"/>
      <c r="F311" s="214"/>
      <c r="G311" s="193"/>
      <c r="H311" s="194"/>
    </row>
    <row r="312" spans="1:8" x14ac:dyDescent="0.25">
      <c r="A312" s="190"/>
      <c r="B312" s="191"/>
      <c r="C312" s="192"/>
      <c r="D312" s="27"/>
      <c r="E312" s="214"/>
      <c r="F312" s="214"/>
      <c r="G312" s="193"/>
      <c r="H312" s="194"/>
    </row>
    <row r="313" spans="1:8" x14ac:dyDescent="0.25">
      <c r="A313" s="190"/>
      <c r="B313" s="191"/>
      <c r="C313" s="192"/>
      <c r="D313" s="27"/>
      <c r="E313" s="27"/>
      <c r="F313" s="27"/>
      <c r="G313" s="193"/>
      <c r="H313" s="194"/>
    </row>
    <row r="314" spans="1:8" x14ac:dyDescent="0.25">
      <c r="A314" s="190"/>
      <c r="B314" s="191"/>
      <c r="C314" s="192"/>
      <c r="D314" s="27"/>
      <c r="E314" s="27"/>
      <c r="F314" s="27"/>
      <c r="G314" s="193"/>
      <c r="H314" s="194"/>
    </row>
    <row r="315" spans="1:8" x14ac:dyDescent="0.25">
      <c r="A315" s="190"/>
      <c r="B315" s="191"/>
      <c r="C315" s="192"/>
      <c r="D315" s="27"/>
      <c r="E315" s="27"/>
      <c r="F315" s="27"/>
      <c r="G315" s="193"/>
      <c r="H315" s="194"/>
    </row>
    <row r="316" spans="1:8" x14ac:dyDescent="0.25">
      <c r="A316" s="190"/>
      <c r="B316" s="191"/>
      <c r="C316" s="192"/>
      <c r="D316" s="27"/>
      <c r="E316" s="214"/>
      <c r="F316" s="214"/>
      <c r="G316" s="193"/>
      <c r="H316" s="194"/>
    </row>
    <row r="317" spans="1:8" x14ac:dyDescent="0.25">
      <c r="A317" s="190"/>
      <c r="B317" s="191"/>
      <c r="C317" s="192"/>
      <c r="D317" s="27"/>
      <c r="E317" s="214"/>
      <c r="F317" s="214"/>
      <c r="G317" s="193"/>
      <c r="H317" s="194"/>
    </row>
    <row r="318" spans="1:8" x14ac:dyDescent="0.25">
      <c r="A318" s="190"/>
      <c r="B318" s="191"/>
      <c r="C318" s="192"/>
      <c r="D318" s="27"/>
      <c r="E318" s="214"/>
      <c r="F318" s="214"/>
      <c r="G318" s="193"/>
      <c r="H318" s="194"/>
    </row>
    <row r="319" spans="1:8" x14ac:dyDescent="0.25">
      <c r="A319" s="190"/>
      <c r="B319" s="191"/>
      <c r="C319" s="192"/>
      <c r="D319" s="27"/>
      <c r="E319" s="214"/>
      <c r="F319" s="214"/>
      <c r="G319" s="193"/>
      <c r="H319" s="194"/>
    </row>
    <row r="320" spans="1:8" x14ac:dyDescent="0.25">
      <c r="A320" s="190"/>
      <c r="B320" s="191"/>
      <c r="C320" s="192"/>
      <c r="D320" s="27"/>
      <c r="E320" s="214"/>
      <c r="F320" s="214"/>
      <c r="G320" s="193"/>
      <c r="H320" s="194"/>
    </row>
    <row r="321" spans="1:8" x14ac:dyDescent="0.25">
      <c r="A321" s="190"/>
      <c r="B321" s="191"/>
      <c r="C321" s="192"/>
      <c r="D321" s="27"/>
      <c r="E321" s="214"/>
      <c r="F321" s="214"/>
      <c r="G321" s="193"/>
      <c r="H321" s="194"/>
    </row>
    <row r="322" spans="1:8" x14ac:dyDescent="0.25">
      <c r="A322" s="190"/>
      <c r="B322" s="191"/>
      <c r="C322" s="192"/>
      <c r="D322" s="27"/>
      <c r="E322" s="214"/>
      <c r="F322" s="214"/>
      <c r="G322" s="193"/>
      <c r="H322" s="194"/>
    </row>
    <row r="323" spans="1:8" x14ac:dyDescent="0.25">
      <c r="A323" s="190"/>
      <c r="B323" s="191"/>
      <c r="C323" s="192"/>
      <c r="D323" s="27"/>
      <c r="E323" s="214"/>
      <c r="F323" s="214"/>
      <c r="G323" s="193"/>
      <c r="H323" s="194"/>
    </row>
    <row r="324" spans="1:8" x14ac:dyDescent="0.25">
      <c r="A324" s="190"/>
      <c r="B324" s="191"/>
      <c r="C324" s="192"/>
      <c r="D324" s="27"/>
      <c r="E324" s="214"/>
      <c r="F324" s="214"/>
      <c r="G324" s="193"/>
      <c r="H324" s="194"/>
    </row>
    <row r="325" spans="1:8" x14ac:dyDescent="0.25">
      <c r="A325" s="190"/>
      <c r="B325" s="191"/>
      <c r="C325" s="192"/>
      <c r="D325" s="27"/>
      <c r="E325" s="214"/>
      <c r="F325" s="214"/>
      <c r="G325" s="193"/>
      <c r="H325" s="194"/>
    </row>
    <row r="326" spans="1:8" x14ac:dyDescent="0.25">
      <c r="A326" s="190"/>
      <c r="B326" s="191"/>
      <c r="C326" s="192"/>
      <c r="D326" s="27"/>
      <c r="E326" s="214"/>
      <c r="F326" s="214"/>
      <c r="G326" s="193"/>
      <c r="H326" s="194"/>
    </row>
    <row r="327" spans="1:8" x14ac:dyDescent="0.25">
      <c r="A327" s="190"/>
      <c r="B327" s="191"/>
      <c r="C327" s="192"/>
      <c r="D327" s="27"/>
      <c r="E327" s="214"/>
      <c r="F327" s="214"/>
      <c r="G327" s="193"/>
      <c r="H327" s="194"/>
    </row>
    <row r="328" spans="1:8" x14ac:dyDescent="0.25">
      <c r="A328" s="190"/>
      <c r="B328" s="191"/>
      <c r="C328" s="192"/>
      <c r="D328" s="27"/>
      <c r="E328" s="214"/>
      <c r="F328" s="214"/>
      <c r="G328" s="193"/>
      <c r="H328" s="194"/>
    </row>
    <row r="329" spans="1:8" x14ac:dyDescent="0.25">
      <c r="A329" s="190"/>
      <c r="B329" s="191"/>
      <c r="C329" s="192"/>
      <c r="D329" s="27"/>
      <c r="E329" s="214"/>
      <c r="F329" s="214"/>
      <c r="G329" s="193"/>
      <c r="H329" s="194"/>
    </row>
    <row r="330" spans="1:8" x14ac:dyDescent="0.25">
      <c r="A330" s="190"/>
      <c r="B330" s="191"/>
      <c r="C330" s="192"/>
      <c r="D330" s="27"/>
      <c r="E330" s="214"/>
      <c r="F330" s="214"/>
      <c r="G330" s="193"/>
      <c r="H330" s="194"/>
    </row>
    <row r="331" spans="1:8" x14ac:dyDescent="0.25">
      <c r="A331" s="190"/>
      <c r="B331" s="191"/>
      <c r="C331" s="192"/>
      <c r="D331" s="27"/>
      <c r="E331" s="214"/>
      <c r="F331" s="214"/>
      <c r="G331" s="193"/>
      <c r="H331" s="194"/>
    </row>
    <row r="332" spans="1:8" x14ac:dyDescent="0.25">
      <c r="A332" s="190"/>
      <c r="B332" s="191"/>
      <c r="C332" s="192"/>
      <c r="D332" s="27"/>
      <c r="E332" s="214"/>
      <c r="F332" s="214"/>
      <c r="G332" s="193"/>
      <c r="H332" s="194"/>
    </row>
    <row r="333" spans="1:8" x14ac:dyDescent="0.25">
      <c r="A333" s="190"/>
      <c r="B333" s="191"/>
      <c r="C333" s="192"/>
      <c r="D333" s="27"/>
      <c r="E333" s="27"/>
      <c r="F333" s="27"/>
      <c r="G333" s="193"/>
      <c r="H333" s="194"/>
    </row>
    <row r="334" spans="1:8" x14ac:dyDescent="0.25">
      <c r="A334" s="190"/>
      <c r="B334" s="191"/>
      <c r="C334" s="192"/>
      <c r="D334" s="27"/>
      <c r="E334" s="214"/>
      <c r="F334" s="214"/>
      <c r="G334" s="193"/>
      <c r="H334" s="194"/>
    </row>
    <row r="335" spans="1:8" x14ac:dyDescent="0.25">
      <c r="A335" s="190"/>
      <c r="B335" s="191"/>
      <c r="C335" s="192"/>
      <c r="D335" s="27"/>
      <c r="E335" s="214"/>
      <c r="F335" s="214"/>
      <c r="G335" s="193"/>
      <c r="H335" s="194"/>
    </row>
    <row r="336" spans="1:8" x14ac:dyDescent="0.25">
      <c r="A336" s="190"/>
      <c r="B336" s="191"/>
      <c r="C336" s="192"/>
      <c r="D336" s="27"/>
      <c r="E336" s="214"/>
      <c r="F336" s="214"/>
      <c r="G336" s="193"/>
      <c r="H336" s="194"/>
    </row>
    <row r="337" spans="1:8" x14ac:dyDescent="0.25">
      <c r="A337" s="190"/>
      <c r="B337" s="191"/>
      <c r="C337" s="192"/>
      <c r="D337" s="27"/>
      <c r="E337" s="214"/>
      <c r="F337" s="214"/>
      <c r="G337" s="193"/>
      <c r="H337" s="194"/>
    </row>
    <row r="338" spans="1:8" x14ac:dyDescent="0.25">
      <c r="A338" s="190"/>
      <c r="B338" s="191"/>
      <c r="C338" s="192"/>
      <c r="D338" s="27"/>
      <c r="E338" s="214"/>
      <c r="F338" s="214"/>
      <c r="G338" s="193"/>
      <c r="H338" s="194"/>
    </row>
    <row r="339" spans="1:8" x14ac:dyDescent="0.25">
      <c r="A339" s="190"/>
      <c r="B339" s="191"/>
      <c r="C339" s="192"/>
      <c r="D339" s="27"/>
      <c r="E339" s="214"/>
      <c r="F339" s="214"/>
      <c r="G339" s="193"/>
      <c r="H339" s="194"/>
    </row>
    <row r="340" spans="1:8" x14ac:dyDescent="0.25">
      <c r="A340" s="190"/>
      <c r="B340" s="191"/>
      <c r="C340" s="192"/>
      <c r="D340" s="27"/>
      <c r="E340" s="214"/>
      <c r="F340" s="214"/>
      <c r="G340" s="193"/>
      <c r="H340" s="194"/>
    </row>
    <row r="341" spans="1:8" x14ac:dyDescent="0.25">
      <c r="A341" s="190"/>
      <c r="B341" s="191"/>
      <c r="C341" s="192"/>
      <c r="D341" s="27"/>
      <c r="E341" s="214"/>
      <c r="F341" s="214"/>
      <c r="G341" s="193"/>
      <c r="H341" s="194"/>
    </row>
    <row r="342" spans="1:8" x14ac:dyDescent="0.25">
      <c r="A342" s="190"/>
      <c r="B342" s="191"/>
      <c r="C342" s="192"/>
      <c r="D342" s="27"/>
      <c r="E342" s="214"/>
      <c r="F342" s="214"/>
      <c r="G342" s="193"/>
      <c r="H342" s="194"/>
    </row>
    <row r="343" spans="1:8" x14ac:dyDescent="0.25">
      <c r="A343" s="190"/>
      <c r="B343" s="191"/>
      <c r="C343" s="192"/>
      <c r="D343" s="27"/>
      <c r="E343" s="27"/>
      <c r="F343" s="27"/>
      <c r="G343" s="193"/>
      <c r="H343" s="194"/>
    </row>
    <row r="344" spans="1:8" x14ac:dyDescent="0.25">
      <c r="A344" s="190"/>
      <c r="B344" s="191"/>
      <c r="C344" s="192"/>
      <c r="D344" s="27"/>
      <c r="E344" s="27"/>
      <c r="F344" s="27"/>
      <c r="G344" s="193"/>
      <c r="H344" s="194"/>
    </row>
    <row r="345" spans="1:8" x14ac:dyDescent="0.25">
      <c r="A345" s="190"/>
      <c r="B345" s="191"/>
      <c r="C345" s="192"/>
      <c r="D345" s="27"/>
      <c r="E345" s="214"/>
      <c r="F345" s="214"/>
      <c r="G345" s="193"/>
      <c r="H345" s="194"/>
    </row>
    <row r="346" spans="1:8" x14ac:dyDescent="0.25">
      <c r="A346" s="190"/>
      <c r="B346" s="191"/>
      <c r="C346" s="192"/>
      <c r="D346" s="27"/>
      <c r="E346" s="214"/>
      <c r="F346" s="214"/>
      <c r="G346" s="193"/>
      <c r="H346" s="194"/>
    </row>
    <row r="347" spans="1:8" x14ac:dyDescent="0.25">
      <c r="A347" s="190"/>
      <c r="B347" s="191"/>
      <c r="C347" s="192"/>
      <c r="D347" s="27"/>
      <c r="E347" s="214"/>
      <c r="F347" s="214"/>
      <c r="G347" s="193"/>
      <c r="H347" s="194"/>
    </row>
    <row r="348" spans="1:8" x14ac:dyDescent="0.25">
      <c r="A348" s="190"/>
      <c r="B348" s="191"/>
      <c r="C348" s="192"/>
      <c r="D348" s="27"/>
      <c r="E348" s="214"/>
      <c r="F348" s="214"/>
      <c r="G348" s="193"/>
      <c r="H348" s="194"/>
    </row>
    <row r="349" spans="1:8" x14ac:dyDescent="0.25">
      <c r="A349" s="190"/>
      <c r="B349" s="191"/>
      <c r="C349" s="192"/>
      <c r="D349" s="27"/>
      <c r="E349" s="214"/>
      <c r="F349" s="214"/>
      <c r="G349" s="193"/>
      <c r="H349" s="194"/>
    </row>
    <row r="350" spans="1:8" x14ac:dyDescent="0.25">
      <c r="A350" s="190"/>
      <c r="B350" s="191"/>
      <c r="C350" s="192"/>
      <c r="D350" s="27"/>
      <c r="E350" s="214"/>
      <c r="F350" s="214"/>
      <c r="G350" s="193"/>
      <c r="H350" s="194"/>
    </row>
    <row r="351" spans="1:8" x14ac:dyDescent="0.25">
      <c r="A351" s="190"/>
      <c r="B351" s="191"/>
      <c r="C351" s="192"/>
      <c r="D351" s="27"/>
      <c r="E351" s="214"/>
      <c r="F351" s="214"/>
      <c r="G351" s="193"/>
      <c r="H351" s="194"/>
    </row>
    <row r="352" spans="1:8" x14ac:dyDescent="0.25">
      <c r="A352" s="190"/>
      <c r="B352" s="191"/>
      <c r="C352" s="192"/>
      <c r="D352" s="27"/>
      <c r="E352" s="214"/>
      <c r="F352" s="214"/>
      <c r="G352" s="193"/>
      <c r="H352" s="194"/>
    </row>
    <row r="353" spans="1:8" x14ac:dyDescent="0.25">
      <c r="A353" s="190"/>
      <c r="B353" s="191"/>
      <c r="C353" s="192"/>
      <c r="D353" s="27"/>
      <c r="E353" s="214"/>
      <c r="F353" s="214"/>
      <c r="G353" s="193"/>
      <c r="H353" s="194"/>
    </row>
    <row r="354" spans="1:8" x14ac:dyDescent="0.25">
      <c r="A354" s="190"/>
      <c r="B354" s="191"/>
      <c r="C354" s="192"/>
      <c r="D354" s="27"/>
      <c r="E354" s="214"/>
      <c r="F354" s="214"/>
      <c r="G354" s="193"/>
      <c r="H354" s="194"/>
    </row>
    <row r="355" spans="1:8" x14ac:dyDescent="0.25">
      <c r="A355" s="190"/>
      <c r="B355" s="191"/>
      <c r="C355" s="192"/>
      <c r="D355" s="27"/>
      <c r="E355" s="27"/>
      <c r="F355" s="27"/>
      <c r="G355" s="193"/>
      <c r="H355" s="194"/>
    </row>
    <row r="356" spans="1:8" x14ac:dyDescent="0.25">
      <c r="A356" s="190"/>
      <c r="B356" s="191"/>
      <c r="C356" s="192"/>
      <c r="D356" s="27"/>
      <c r="E356" s="214"/>
      <c r="F356" s="214"/>
      <c r="G356" s="193"/>
      <c r="H356" s="194"/>
    </row>
    <row r="357" spans="1:8" x14ac:dyDescent="0.25">
      <c r="A357" s="190"/>
      <c r="B357" s="191"/>
      <c r="C357" s="192"/>
      <c r="D357" s="27"/>
      <c r="E357" s="214"/>
      <c r="F357" s="214"/>
      <c r="G357" s="193"/>
      <c r="H357" s="194"/>
    </row>
    <row r="358" spans="1:8" x14ac:dyDescent="0.25">
      <c r="A358" s="190"/>
      <c r="B358" s="191"/>
      <c r="C358" s="192"/>
      <c r="D358" s="27"/>
      <c r="E358" s="27"/>
      <c r="F358" s="27"/>
      <c r="G358" s="193"/>
      <c r="H358" s="194"/>
    </row>
    <row r="359" spans="1:8" x14ac:dyDescent="0.25">
      <c r="A359" s="190"/>
      <c r="B359" s="191"/>
      <c r="C359" s="192"/>
      <c r="D359" s="27"/>
      <c r="E359" s="27"/>
      <c r="F359" s="27"/>
      <c r="G359" s="193"/>
      <c r="H359" s="194"/>
    </row>
    <row r="360" spans="1:8" x14ac:dyDescent="0.25">
      <c r="A360" s="190"/>
      <c r="B360" s="191"/>
      <c r="C360" s="192"/>
      <c r="D360" s="27"/>
      <c r="E360" s="27"/>
      <c r="F360" s="27"/>
      <c r="G360" s="193"/>
      <c r="H360" s="194"/>
    </row>
    <row r="361" spans="1:8" x14ac:dyDescent="0.25">
      <c r="A361" s="190"/>
      <c r="B361" s="191"/>
      <c r="C361" s="192"/>
      <c r="D361" s="27"/>
      <c r="E361" s="27"/>
      <c r="F361" s="27"/>
      <c r="G361" s="193"/>
      <c r="H361" s="194"/>
    </row>
    <row r="362" spans="1:8" x14ac:dyDescent="0.25">
      <c r="A362" s="190"/>
      <c r="B362" s="191"/>
      <c r="C362" s="192"/>
      <c r="D362" s="27"/>
      <c r="E362" s="27"/>
      <c r="F362" s="27"/>
      <c r="G362" s="193"/>
      <c r="H362" s="194"/>
    </row>
    <row r="363" spans="1:8" x14ac:dyDescent="0.25">
      <c r="A363" s="190"/>
      <c r="B363" s="191"/>
      <c r="C363" s="192"/>
      <c r="D363" s="27"/>
      <c r="E363" s="27"/>
      <c r="F363" s="27"/>
      <c r="G363" s="193"/>
      <c r="H363" s="194"/>
    </row>
    <row r="364" spans="1:8" x14ac:dyDescent="0.25">
      <c r="A364" s="190"/>
      <c r="B364" s="191"/>
      <c r="C364" s="192"/>
      <c r="D364" s="27"/>
      <c r="E364" s="27"/>
      <c r="F364" s="27"/>
      <c r="G364" s="193"/>
      <c r="H364" s="194"/>
    </row>
    <row r="365" spans="1:8" x14ac:dyDescent="0.25">
      <c r="A365" s="190"/>
      <c r="B365" s="191"/>
      <c r="C365" s="192"/>
      <c r="D365" s="27"/>
      <c r="E365" s="214"/>
      <c r="F365" s="214"/>
      <c r="G365" s="193"/>
      <c r="H365" s="194"/>
    </row>
    <row r="366" spans="1:8" x14ac:dyDescent="0.25">
      <c r="A366" s="190"/>
      <c r="B366" s="191"/>
      <c r="C366" s="192"/>
      <c r="D366" s="27"/>
      <c r="E366" s="214"/>
      <c r="F366" s="214"/>
      <c r="G366" s="193"/>
      <c r="H366" s="194"/>
    </row>
    <row r="367" spans="1:8" x14ac:dyDescent="0.25">
      <c r="A367" s="190"/>
      <c r="B367" s="191"/>
      <c r="C367" s="192"/>
      <c r="D367" s="27"/>
      <c r="E367" s="214"/>
      <c r="F367" s="214"/>
      <c r="G367" s="193"/>
      <c r="H367" s="194"/>
    </row>
    <row r="368" spans="1:8" x14ac:dyDescent="0.25">
      <c r="A368" s="190"/>
      <c r="B368" s="191"/>
      <c r="C368" s="192"/>
      <c r="D368" s="27"/>
      <c r="E368" s="214"/>
      <c r="F368" s="214"/>
      <c r="G368" s="193"/>
      <c r="H368" s="194"/>
    </row>
    <row r="369" spans="1:8" x14ac:dyDescent="0.25">
      <c r="A369" s="190"/>
      <c r="B369" s="191"/>
      <c r="C369" s="192"/>
      <c r="D369" s="27"/>
      <c r="E369" s="27"/>
      <c r="F369" s="27"/>
      <c r="G369" s="193"/>
      <c r="H369" s="194"/>
    </row>
    <row r="370" spans="1:8" x14ac:dyDescent="0.25">
      <c r="A370" s="190"/>
      <c r="B370" s="191"/>
      <c r="C370" s="192"/>
      <c r="D370" s="27"/>
      <c r="E370" s="214"/>
      <c r="F370" s="214"/>
      <c r="G370" s="193"/>
      <c r="H370" s="194"/>
    </row>
    <row r="371" spans="1:8" x14ac:dyDescent="0.25">
      <c r="A371" s="190"/>
      <c r="B371" s="191"/>
      <c r="C371" s="192"/>
      <c r="D371" s="27"/>
      <c r="E371" s="214"/>
      <c r="F371" s="214"/>
      <c r="G371" s="193"/>
      <c r="H371" s="194"/>
    </row>
    <row r="372" spans="1:8" x14ac:dyDescent="0.25">
      <c r="A372" s="190"/>
      <c r="B372" s="191"/>
      <c r="C372" s="192"/>
      <c r="D372" s="27"/>
      <c r="E372" s="27"/>
      <c r="F372" s="27"/>
      <c r="G372" s="193"/>
      <c r="H372" s="194"/>
    </row>
    <row r="373" spans="1:8" x14ac:dyDescent="0.25">
      <c r="A373" s="190"/>
      <c r="B373" s="191"/>
      <c r="C373" s="192"/>
      <c r="D373" s="27"/>
      <c r="E373" s="214"/>
      <c r="F373" s="214"/>
      <c r="G373" s="193"/>
      <c r="H373" s="194"/>
    </row>
    <row r="374" spans="1:8" x14ac:dyDescent="0.25">
      <c r="A374" s="190"/>
      <c r="B374" s="191"/>
      <c r="C374" s="192"/>
      <c r="D374" s="27"/>
      <c r="E374" s="214"/>
      <c r="F374" s="214"/>
      <c r="G374" s="193"/>
      <c r="H374" s="194"/>
    </row>
    <row r="375" spans="1:8" x14ac:dyDescent="0.25">
      <c r="A375" s="190"/>
      <c r="B375" s="191"/>
      <c r="C375" s="192"/>
      <c r="D375" s="27"/>
      <c r="E375" s="214"/>
      <c r="F375" s="214"/>
      <c r="G375" s="193"/>
      <c r="H375" s="194"/>
    </row>
    <row r="376" spans="1:8" x14ac:dyDescent="0.25">
      <c r="A376" s="190"/>
      <c r="B376" s="191"/>
      <c r="C376" s="192"/>
      <c r="D376" s="27"/>
      <c r="E376" s="214"/>
      <c r="F376" s="214"/>
      <c r="G376" s="193"/>
      <c r="H376" s="194"/>
    </row>
    <row r="377" spans="1:8" x14ac:dyDescent="0.25">
      <c r="A377" s="190"/>
      <c r="B377" s="191"/>
      <c r="C377" s="192"/>
      <c r="D377" s="27"/>
      <c r="E377" s="214"/>
      <c r="F377" s="214"/>
      <c r="G377" s="193"/>
      <c r="H377" s="194"/>
    </row>
    <row r="378" spans="1:8" x14ac:dyDescent="0.25">
      <c r="A378" s="190"/>
      <c r="B378" s="191"/>
      <c r="C378" s="192"/>
      <c r="D378" s="27"/>
      <c r="E378" s="214"/>
      <c r="F378" s="214"/>
      <c r="G378" s="193"/>
      <c r="H378" s="194"/>
    </row>
    <row r="379" spans="1:8" x14ac:dyDescent="0.25">
      <c r="A379" s="190"/>
      <c r="B379" s="191"/>
      <c r="C379" s="192"/>
      <c r="D379" s="27"/>
      <c r="E379" s="214"/>
      <c r="F379" s="214"/>
      <c r="G379" s="193"/>
      <c r="H379" s="194"/>
    </row>
    <row r="380" spans="1:8" x14ac:dyDescent="0.25">
      <c r="A380" s="190"/>
      <c r="B380" s="191"/>
      <c r="C380" s="192"/>
      <c r="D380" s="27"/>
      <c r="E380" s="214"/>
      <c r="F380" s="214"/>
      <c r="G380" s="193"/>
      <c r="H380" s="194"/>
    </row>
    <row r="381" spans="1:8" x14ac:dyDescent="0.25">
      <c r="A381" s="190"/>
      <c r="B381" s="191"/>
      <c r="C381" s="192"/>
      <c r="D381" s="27"/>
      <c r="E381" s="27"/>
      <c r="F381" s="27"/>
      <c r="G381" s="193"/>
      <c r="H381" s="194"/>
    </row>
    <row r="382" spans="1:8" x14ac:dyDescent="0.25">
      <c r="A382" s="190"/>
      <c r="B382" s="191"/>
      <c r="C382" s="192"/>
      <c r="D382" s="27"/>
      <c r="E382" s="27"/>
      <c r="F382" s="27"/>
      <c r="G382" s="193"/>
      <c r="H382" s="194"/>
    </row>
    <row r="383" spans="1:8" x14ac:dyDescent="0.25">
      <c r="A383" s="190"/>
      <c r="B383" s="191"/>
      <c r="C383" s="192"/>
      <c r="D383" s="27"/>
      <c r="E383" s="214"/>
      <c r="F383" s="214"/>
      <c r="G383" s="193"/>
      <c r="H383" s="194"/>
    </row>
    <row r="384" spans="1:8" x14ac:dyDescent="0.25">
      <c r="A384" s="190"/>
      <c r="B384" s="191"/>
      <c r="C384" s="192"/>
      <c r="D384" s="27"/>
      <c r="E384" s="27"/>
      <c r="F384" s="27"/>
      <c r="G384" s="193"/>
      <c r="H384" s="194"/>
    </row>
    <row r="385" spans="1:8" x14ac:dyDescent="0.25">
      <c r="A385" s="190"/>
      <c r="B385" s="191"/>
      <c r="C385" s="192"/>
      <c r="D385" s="27"/>
      <c r="E385" s="27"/>
      <c r="F385" s="27"/>
      <c r="G385" s="193"/>
      <c r="H385" s="194"/>
    </row>
    <row r="386" spans="1:8" x14ac:dyDescent="0.25">
      <c r="A386" s="190"/>
      <c r="B386" s="191"/>
      <c r="C386" s="192"/>
      <c r="D386" s="27"/>
      <c r="E386" s="27"/>
      <c r="F386" s="27"/>
      <c r="G386" s="193"/>
      <c r="H386" s="194"/>
    </row>
    <row r="387" spans="1:8" x14ac:dyDescent="0.25">
      <c r="A387" s="190"/>
      <c r="B387" s="191"/>
      <c r="C387" s="192"/>
      <c r="D387" s="27"/>
      <c r="E387" s="27"/>
      <c r="F387" s="27"/>
      <c r="G387" s="193"/>
      <c r="H387" s="194"/>
    </row>
    <row r="388" spans="1:8" x14ac:dyDescent="0.25">
      <c r="A388" s="190"/>
      <c r="B388" s="191"/>
      <c r="C388" s="192"/>
      <c r="D388" s="27"/>
      <c r="E388" s="27"/>
      <c r="F388" s="27"/>
      <c r="G388" s="193"/>
      <c r="H388" s="194"/>
    </row>
    <row r="389" spans="1:8" x14ac:dyDescent="0.25">
      <c r="A389" s="190"/>
      <c r="B389" s="191"/>
      <c r="C389" s="192"/>
      <c r="D389" s="27"/>
      <c r="E389" s="214"/>
      <c r="F389" s="214"/>
      <c r="G389" s="193"/>
      <c r="H389" s="194"/>
    </row>
    <row r="390" spans="1:8" x14ac:dyDescent="0.25">
      <c r="A390" s="190"/>
      <c r="B390" s="191"/>
      <c r="C390" s="192"/>
      <c r="D390" s="27"/>
      <c r="E390" s="214"/>
      <c r="F390" s="214"/>
      <c r="G390" s="193"/>
      <c r="H390" s="194"/>
    </row>
    <row r="391" spans="1:8" x14ac:dyDescent="0.25">
      <c r="A391" s="190"/>
      <c r="B391" s="191"/>
      <c r="C391" s="192"/>
      <c r="D391" s="27"/>
      <c r="E391" s="214"/>
      <c r="F391" s="214"/>
      <c r="G391" s="193"/>
      <c r="H391" s="194"/>
    </row>
    <row r="392" spans="1:8" x14ac:dyDescent="0.25">
      <c r="A392" s="190"/>
      <c r="B392" s="191"/>
      <c r="C392" s="192"/>
      <c r="D392" s="27"/>
      <c r="E392" s="214"/>
      <c r="F392" s="214"/>
      <c r="G392" s="193"/>
      <c r="H392" s="194"/>
    </row>
    <row r="393" spans="1:8" x14ac:dyDescent="0.25">
      <c r="A393" s="190"/>
      <c r="B393" s="191"/>
      <c r="C393" s="192"/>
      <c r="D393" s="27"/>
      <c r="E393" s="214"/>
      <c r="F393" s="214"/>
      <c r="G393" s="193"/>
      <c r="H393" s="194"/>
    </row>
    <row r="394" spans="1:8" x14ac:dyDescent="0.25">
      <c r="A394" s="190"/>
      <c r="B394" s="191"/>
      <c r="C394" s="192"/>
      <c r="D394" s="27"/>
      <c r="E394" s="214"/>
      <c r="F394" s="214"/>
      <c r="G394" s="193"/>
      <c r="H394" s="194"/>
    </row>
    <row r="395" spans="1:8" x14ac:dyDescent="0.25">
      <c r="A395" s="190"/>
      <c r="B395" s="191"/>
      <c r="C395" s="192"/>
      <c r="D395" s="27"/>
      <c r="E395" s="214"/>
      <c r="F395" s="214"/>
      <c r="G395" s="193"/>
      <c r="H395" s="194"/>
    </row>
    <row r="396" spans="1:8" x14ac:dyDescent="0.25">
      <c r="A396" s="190"/>
      <c r="B396" s="191"/>
      <c r="C396" s="192"/>
      <c r="D396" s="27"/>
      <c r="E396" s="214"/>
      <c r="F396" s="214"/>
      <c r="G396" s="193"/>
      <c r="H396" s="194"/>
    </row>
    <row r="397" spans="1:8" x14ac:dyDescent="0.25">
      <c r="A397" s="190"/>
      <c r="B397" s="191"/>
      <c r="C397" s="192"/>
      <c r="D397" s="27"/>
      <c r="E397" s="214"/>
      <c r="F397" s="214"/>
      <c r="G397" s="193"/>
      <c r="H397" s="194"/>
    </row>
    <row r="398" spans="1:8" x14ac:dyDescent="0.25">
      <c r="A398" s="190"/>
      <c r="B398" s="191"/>
      <c r="C398" s="192"/>
      <c r="D398" s="27"/>
      <c r="E398" s="214"/>
      <c r="F398" s="214"/>
      <c r="G398" s="193"/>
      <c r="H398" s="194"/>
    </row>
    <row r="399" spans="1:8" x14ac:dyDescent="0.25">
      <c r="A399" s="190"/>
      <c r="B399" s="191"/>
      <c r="C399" s="192"/>
      <c r="D399" s="27"/>
      <c r="E399" s="214"/>
      <c r="F399" s="214"/>
      <c r="G399" s="193"/>
      <c r="H399" s="194"/>
    </row>
    <row r="400" spans="1:8" x14ac:dyDescent="0.25">
      <c r="A400" s="190"/>
      <c r="B400" s="191"/>
      <c r="C400" s="192"/>
      <c r="D400" s="27"/>
      <c r="E400" s="214"/>
      <c r="F400" s="214"/>
      <c r="G400" s="193"/>
      <c r="H400" s="194"/>
    </row>
    <row r="401" spans="1:8" x14ac:dyDescent="0.25">
      <c r="A401" s="190"/>
      <c r="B401" s="191"/>
      <c r="C401" s="192"/>
      <c r="D401" s="27"/>
      <c r="E401" s="214"/>
      <c r="F401" s="214"/>
      <c r="G401" s="193"/>
      <c r="H401" s="194"/>
    </row>
    <row r="402" spans="1:8" x14ac:dyDescent="0.25">
      <c r="A402" s="190"/>
      <c r="B402" s="191"/>
      <c r="C402" s="192"/>
      <c r="D402" s="27"/>
      <c r="E402" s="214"/>
      <c r="F402" s="214"/>
      <c r="G402" s="193"/>
      <c r="H402" s="194"/>
    </row>
    <row r="403" spans="1:8" x14ac:dyDescent="0.25">
      <c r="A403" s="190"/>
      <c r="B403" s="191"/>
      <c r="C403" s="192"/>
      <c r="D403" s="27"/>
      <c r="E403" s="27"/>
      <c r="F403" s="27"/>
      <c r="G403" s="193"/>
      <c r="H403" s="194"/>
    </row>
    <row r="404" spans="1:8" x14ac:dyDescent="0.25">
      <c r="A404" s="190"/>
      <c r="B404" s="191"/>
      <c r="C404" s="192"/>
      <c r="D404" s="27"/>
      <c r="E404" s="27"/>
      <c r="F404" s="27"/>
      <c r="G404" s="193"/>
      <c r="H404" s="194"/>
    </row>
    <row r="405" spans="1:8" x14ac:dyDescent="0.25">
      <c r="A405" s="190"/>
      <c r="B405" s="191"/>
      <c r="C405" s="192"/>
      <c r="D405" s="27"/>
      <c r="E405" s="27"/>
      <c r="F405" s="27"/>
      <c r="G405" s="193"/>
      <c r="H405" s="194"/>
    </row>
    <row r="406" spans="1:8" x14ac:dyDescent="0.25">
      <c r="A406" s="190"/>
      <c r="B406" s="191"/>
      <c r="C406" s="192"/>
      <c r="D406" s="27"/>
      <c r="E406" s="214"/>
      <c r="F406" s="214"/>
      <c r="G406" s="193"/>
      <c r="H406" s="194"/>
    </row>
    <row r="407" spans="1:8" x14ac:dyDescent="0.25">
      <c r="A407" s="190"/>
      <c r="B407" s="191"/>
      <c r="C407" s="192"/>
      <c r="D407" s="27"/>
      <c r="E407" s="214"/>
      <c r="F407" s="214"/>
      <c r="G407" s="193"/>
      <c r="H407" s="194"/>
    </row>
    <row r="408" spans="1:8" x14ac:dyDescent="0.25">
      <c r="A408" s="190"/>
      <c r="B408" s="191"/>
      <c r="C408" s="192"/>
      <c r="D408" s="27"/>
      <c r="E408" s="214"/>
      <c r="F408" s="214"/>
      <c r="G408" s="193"/>
      <c r="H408" s="194"/>
    </row>
    <row r="409" spans="1:8" x14ac:dyDescent="0.25">
      <c r="A409" s="190"/>
      <c r="B409" s="191"/>
      <c r="C409" s="192"/>
      <c r="D409" s="27"/>
      <c r="E409" s="27"/>
      <c r="F409" s="27"/>
      <c r="G409" s="193"/>
      <c r="H409" s="194"/>
    </row>
    <row r="410" spans="1:8" x14ac:dyDescent="0.25">
      <c r="A410" s="190"/>
      <c r="B410" s="191"/>
      <c r="C410" s="192"/>
      <c r="D410" s="27"/>
      <c r="E410" s="214"/>
      <c r="F410" s="214"/>
      <c r="G410" s="193"/>
      <c r="H410" s="194"/>
    </row>
    <row r="411" spans="1:8" x14ac:dyDescent="0.25">
      <c r="A411" s="190"/>
      <c r="B411" s="191"/>
      <c r="C411" s="192"/>
      <c r="D411" s="27"/>
      <c r="E411" s="214"/>
      <c r="F411" s="214"/>
      <c r="G411" s="193"/>
      <c r="H411" s="194"/>
    </row>
    <row r="412" spans="1:8" x14ac:dyDescent="0.25">
      <c r="A412" s="190"/>
      <c r="B412" s="191"/>
      <c r="C412" s="192"/>
      <c r="D412" s="27"/>
      <c r="E412" s="27"/>
      <c r="F412" s="27"/>
      <c r="G412" s="193"/>
      <c r="H412" s="194"/>
    </row>
    <row r="413" spans="1:8" x14ac:dyDescent="0.25">
      <c r="A413" s="190"/>
      <c r="B413" s="191"/>
      <c r="C413" s="192"/>
      <c r="D413" s="27"/>
      <c r="E413" s="27"/>
      <c r="F413" s="27"/>
      <c r="G413" s="193"/>
      <c r="H413" s="194"/>
    </row>
    <row r="414" spans="1:8" x14ac:dyDescent="0.25">
      <c r="A414" s="190"/>
      <c r="B414" s="191"/>
      <c r="C414" s="192"/>
      <c r="D414" s="27"/>
      <c r="E414" s="214"/>
      <c r="F414" s="214"/>
      <c r="G414" s="193"/>
      <c r="H414" s="194"/>
    </row>
    <row r="415" spans="1:8" x14ac:dyDescent="0.25">
      <c r="A415" s="190"/>
      <c r="B415" s="191"/>
      <c r="C415" s="192"/>
      <c r="D415" s="27"/>
      <c r="E415" s="214"/>
      <c r="F415" s="214"/>
      <c r="G415" s="193"/>
      <c r="H415" s="194"/>
    </row>
    <row r="416" spans="1:8" x14ac:dyDescent="0.25">
      <c r="A416" s="190"/>
      <c r="B416" s="191"/>
      <c r="C416" s="192"/>
      <c r="D416" s="27"/>
      <c r="E416" s="214"/>
      <c r="F416" s="214"/>
      <c r="G416" s="193"/>
      <c r="H416" s="194"/>
    </row>
    <row r="417" spans="1:8" x14ac:dyDescent="0.25">
      <c r="A417" s="190"/>
      <c r="B417" s="191"/>
      <c r="C417" s="192"/>
      <c r="D417" s="27"/>
      <c r="E417" s="214"/>
      <c r="F417" s="214"/>
      <c r="G417" s="193"/>
      <c r="H417" s="194"/>
    </row>
    <row r="418" spans="1:8" x14ac:dyDescent="0.25">
      <c r="A418" s="190"/>
      <c r="B418" s="191"/>
      <c r="C418" s="192"/>
      <c r="D418" s="27"/>
      <c r="E418" s="214"/>
      <c r="F418" s="214"/>
      <c r="G418" s="193"/>
      <c r="H418" s="194"/>
    </row>
    <row r="419" spans="1:8" x14ac:dyDescent="0.25">
      <c r="A419" s="190"/>
      <c r="B419" s="191"/>
      <c r="C419" s="192"/>
      <c r="D419" s="27"/>
      <c r="E419" s="214"/>
      <c r="F419" s="214"/>
      <c r="G419" s="193"/>
      <c r="H419" s="194"/>
    </row>
    <row r="420" spans="1:8" x14ac:dyDescent="0.25">
      <c r="A420" s="190"/>
      <c r="B420" s="191"/>
      <c r="C420" s="192"/>
      <c r="D420" s="27"/>
      <c r="E420" s="214"/>
      <c r="F420" s="214"/>
      <c r="G420" s="193"/>
      <c r="H420" s="194"/>
    </row>
    <row r="421" spans="1:8" x14ac:dyDescent="0.25">
      <c r="A421" s="190"/>
      <c r="B421" s="191"/>
      <c r="C421" s="192"/>
      <c r="D421" s="27"/>
      <c r="E421" s="27"/>
      <c r="F421" s="27"/>
      <c r="G421" s="193"/>
      <c r="H421" s="194"/>
    </row>
    <row r="422" spans="1:8" x14ac:dyDescent="0.25">
      <c r="A422" s="190"/>
      <c r="B422" s="191"/>
      <c r="C422" s="192"/>
      <c r="D422" s="27"/>
      <c r="E422" s="27"/>
      <c r="F422" s="27"/>
      <c r="G422" s="193"/>
      <c r="H422" s="194"/>
    </row>
    <row r="423" spans="1:8" x14ac:dyDescent="0.25">
      <c r="A423" s="190"/>
      <c r="B423" s="191"/>
      <c r="C423" s="192"/>
      <c r="D423" s="27"/>
      <c r="E423" s="27"/>
      <c r="F423" s="27"/>
      <c r="G423" s="193"/>
      <c r="H423" s="194"/>
    </row>
    <row r="424" spans="1:8" x14ac:dyDescent="0.25">
      <c r="A424" s="190"/>
      <c r="B424" s="191"/>
      <c r="C424" s="192"/>
      <c r="D424" s="27"/>
      <c r="E424" s="27"/>
      <c r="F424" s="27"/>
      <c r="G424" s="193"/>
      <c r="H424" s="194"/>
    </row>
    <row r="425" spans="1:8" x14ac:dyDescent="0.25">
      <c r="A425" s="190"/>
      <c r="B425" s="191"/>
      <c r="C425" s="192"/>
      <c r="D425" s="27"/>
      <c r="E425" s="27"/>
      <c r="F425" s="27"/>
      <c r="G425" s="193"/>
      <c r="H425" s="194"/>
    </row>
    <row r="426" spans="1:8" x14ac:dyDescent="0.25">
      <c r="A426" s="190"/>
      <c r="B426" s="191"/>
      <c r="C426" s="192"/>
      <c r="D426" s="27"/>
      <c r="E426" s="27"/>
      <c r="F426" s="27"/>
      <c r="G426" s="193"/>
      <c r="H426" s="194"/>
    </row>
    <row r="427" spans="1:8" x14ac:dyDescent="0.25">
      <c r="A427" s="190"/>
      <c r="B427" s="191"/>
      <c r="C427" s="192"/>
      <c r="D427" s="27"/>
      <c r="E427" s="214"/>
      <c r="F427" s="214"/>
      <c r="G427" s="193"/>
      <c r="H427" s="194"/>
    </row>
    <row r="428" spans="1:8" x14ac:dyDescent="0.25">
      <c r="A428" s="190"/>
      <c r="B428" s="191"/>
      <c r="C428" s="192"/>
      <c r="D428" s="27"/>
      <c r="E428" s="214"/>
      <c r="F428" s="214"/>
      <c r="G428" s="193"/>
      <c r="H428" s="194"/>
    </row>
    <row r="429" spans="1:8" x14ac:dyDescent="0.25">
      <c r="A429" s="190"/>
      <c r="B429" s="191"/>
      <c r="C429" s="192"/>
      <c r="D429" s="27"/>
      <c r="E429" s="214"/>
      <c r="F429" s="214"/>
      <c r="G429" s="193"/>
      <c r="H429" s="194"/>
    </row>
    <row r="430" spans="1:8" x14ac:dyDescent="0.25">
      <c r="A430" s="190"/>
      <c r="B430" s="191"/>
      <c r="C430" s="192"/>
      <c r="D430" s="27"/>
      <c r="E430" s="214"/>
      <c r="F430" s="214"/>
      <c r="G430" s="193"/>
      <c r="H430" s="194"/>
    </row>
    <row r="431" spans="1:8" x14ac:dyDescent="0.25">
      <c r="A431" s="190"/>
      <c r="B431" s="191"/>
      <c r="C431" s="192"/>
      <c r="D431" s="27"/>
      <c r="E431" s="214"/>
      <c r="F431" s="214"/>
      <c r="G431" s="193"/>
      <c r="H431" s="194"/>
    </row>
    <row r="432" spans="1:8" x14ac:dyDescent="0.25">
      <c r="A432" s="190"/>
      <c r="B432" s="191"/>
      <c r="C432" s="192"/>
      <c r="D432" s="27"/>
      <c r="E432" s="214"/>
      <c r="F432" s="214"/>
      <c r="G432" s="193"/>
      <c r="H432" s="194"/>
    </row>
    <row r="433" spans="1:8" x14ac:dyDescent="0.25">
      <c r="A433" s="190"/>
      <c r="B433" s="191"/>
      <c r="C433" s="192"/>
      <c r="D433" s="27"/>
      <c r="E433" s="214"/>
      <c r="F433" s="214"/>
      <c r="G433" s="193"/>
      <c r="H433" s="194"/>
    </row>
    <row r="434" spans="1:8" x14ac:dyDescent="0.25">
      <c r="A434" s="190"/>
      <c r="B434" s="191"/>
      <c r="C434" s="192"/>
      <c r="D434" s="27"/>
      <c r="E434" s="214"/>
      <c r="F434" s="214"/>
      <c r="G434" s="193"/>
      <c r="H434" s="194"/>
    </row>
    <row r="435" spans="1:8" x14ac:dyDescent="0.25">
      <c r="A435" s="190"/>
      <c r="B435" s="191"/>
      <c r="C435" s="192"/>
      <c r="D435" s="27"/>
      <c r="E435" s="214"/>
      <c r="F435" s="214"/>
      <c r="G435" s="193"/>
      <c r="H435" s="194"/>
    </row>
    <row r="436" spans="1:8" x14ac:dyDescent="0.25">
      <c r="A436" s="190"/>
      <c r="B436" s="191"/>
      <c r="C436" s="192"/>
      <c r="D436" s="27"/>
      <c r="E436" s="214"/>
      <c r="F436" s="214"/>
      <c r="G436" s="193"/>
      <c r="H436" s="194"/>
    </row>
    <row r="437" spans="1:8" x14ac:dyDescent="0.25">
      <c r="A437" s="190"/>
      <c r="B437" s="191"/>
      <c r="C437" s="192"/>
      <c r="D437" s="27"/>
      <c r="E437" s="214"/>
      <c r="F437" s="214"/>
      <c r="G437" s="193"/>
      <c r="H437" s="194"/>
    </row>
    <row r="438" spans="1:8" x14ac:dyDescent="0.25">
      <c r="A438" s="190"/>
      <c r="B438" s="191"/>
      <c r="C438" s="192"/>
      <c r="D438" s="27"/>
      <c r="E438" s="214"/>
      <c r="F438" s="214"/>
      <c r="G438" s="193"/>
      <c r="H438" s="194"/>
    </row>
    <row r="439" spans="1:8" x14ac:dyDescent="0.25">
      <c r="A439" s="190"/>
      <c r="B439" s="191"/>
      <c r="C439" s="192"/>
      <c r="D439" s="27"/>
      <c r="E439" s="214"/>
      <c r="F439" s="214"/>
      <c r="G439" s="193"/>
      <c r="H439" s="194"/>
    </row>
    <row r="440" spans="1:8" x14ac:dyDescent="0.25">
      <c r="A440" s="190"/>
      <c r="B440" s="191"/>
      <c r="C440" s="192"/>
      <c r="D440" s="27"/>
      <c r="E440" s="214"/>
      <c r="F440" s="214"/>
      <c r="G440" s="193"/>
      <c r="H440" s="194"/>
    </row>
    <row r="441" spans="1:8" x14ac:dyDescent="0.25">
      <c r="A441" s="190"/>
      <c r="B441" s="191"/>
      <c r="C441" s="192"/>
      <c r="D441" s="27"/>
      <c r="E441" s="214"/>
      <c r="F441" s="214"/>
      <c r="G441" s="193"/>
      <c r="H441" s="194"/>
    </row>
    <row r="442" spans="1:8" x14ac:dyDescent="0.25">
      <c r="A442" s="190"/>
      <c r="B442" s="191"/>
      <c r="C442" s="192"/>
      <c r="D442" s="27"/>
      <c r="E442" s="214"/>
      <c r="F442" s="214"/>
      <c r="G442" s="193"/>
      <c r="H442" s="194"/>
    </row>
    <row r="443" spans="1:8" x14ac:dyDescent="0.25">
      <c r="A443" s="190"/>
      <c r="B443" s="191"/>
      <c r="C443" s="192"/>
      <c r="D443" s="27"/>
      <c r="E443" s="214"/>
      <c r="F443" s="214"/>
      <c r="G443" s="193"/>
      <c r="H443" s="194"/>
    </row>
    <row r="444" spans="1:8" x14ac:dyDescent="0.25">
      <c r="A444" s="190"/>
      <c r="B444" s="191"/>
      <c r="C444" s="192"/>
      <c r="D444" s="27"/>
      <c r="E444" s="214"/>
      <c r="F444" s="214"/>
      <c r="G444" s="193"/>
      <c r="H444" s="194"/>
    </row>
    <row r="445" spans="1:8" x14ac:dyDescent="0.25">
      <c r="A445" s="190"/>
      <c r="B445" s="191"/>
      <c r="C445" s="192"/>
      <c r="D445" s="27"/>
      <c r="E445" s="214"/>
      <c r="F445" s="214"/>
      <c r="G445" s="193"/>
      <c r="H445" s="194"/>
    </row>
    <row r="446" spans="1:8" x14ac:dyDescent="0.25">
      <c r="A446" s="190"/>
      <c r="B446" s="191"/>
      <c r="C446" s="192"/>
      <c r="D446" s="27"/>
      <c r="E446" s="214"/>
      <c r="F446" s="214"/>
      <c r="G446" s="193"/>
      <c r="H446" s="194"/>
    </row>
    <row r="447" spans="1:8" x14ac:dyDescent="0.25">
      <c r="A447" s="190"/>
      <c r="B447" s="191"/>
      <c r="C447" s="192"/>
      <c r="D447" s="27"/>
      <c r="E447" s="214"/>
      <c r="F447" s="214"/>
      <c r="G447" s="193"/>
      <c r="H447" s="194"/>
    </row>
    <row r="448" spans="1:8" x14ac:dyDescent="0.25">
      <c r="A448" s="190"/>
      <c r="B448" s="191"/>
      <c r="C448" s="192"/>
      <c r="D448" s="27"/>
      <c r="E448" s="214"/>
      <c r="F448" s="214"/>
      <c r="G448" s="193"/>
      <c r="H448" s="194"/>
    </row>
    <row r="449" spans="1:8" x14ac:dyDescent="0.25">
      <c r="A449" s="190"/>
      <c r="B449" s="191"/>
      <c r="C449" s="192"/>
      <c r="D449" s="27"/>
      <c r="E449" s="214"/>
      <c r="F449" s="214"/>
      <c r="G449" s="193"/>
      <c r="H449" s="194"/>
    </row>
    <row r="450" spans="1:8" x14ac:dyDescent="0.25">
      <c r="A450" s="190"/>
      <c r="B450" s="191"/>
      <c r="C450" s="192"/>
      <c r="D450" s="27"/>
      <c r="E450" s="214"/>
      <c r="F450" s="214"/>
      <c r="G450" s="193"/>
      <c r="H450" s="194"/>
    </row>
    <row r="451" spans="1:8" x14ac:dyDescent="0.25">
      <c r="A451" s="190"/>
      <c r="B451" s="191"/>
      <c r="C451" s="192"/>
      <c r="D451" s="27"/>
      <c r="E451" s="214"/>
      <c r="F451" s="214"/>
      <c r="G451" s="193"/>
      <c r="H451" s="194"/>
    </row>
    <row r="452" spans="1:8" x14ac:dyDescent="0.25">
      <c r="A452" s="190"/>
      <c r="B452" s="191"/>
      <c r="C452" s="192"/>
      <c r="D452" s="27"/>
      <c r="E452" s="214"/>
      <c r="F452" s="214"/>
      <c r="G452" s="193"/>
      <c r="H452" s="194"/>
    </row>
    <row r="453" spans="1:8" x14ac:dyDescent="0.25">
      <c r="A453" s="190"/>
      <c r="B453" s="191"/>
      <c r="C453" s="192"/>
      <c r="D453" s="27"/>
      <c r="E453" s="214"/>
      <c r="F453" s="214"/>
      <c r="G453" s="193"/>
      <c r="H453" s="194"/>
    </row>
    <row r="454" spans="1:8" x14ac:dyDescent="0.25">
      <c r="A454" s="190"/>
      <c r="B454" s="191"/>
      <c r="C454" s="192"/>
      <c r="D454" s="27"/>
      <c r="E454" s="214"/>
      <c r="F454" s="214"/>
      <c r="G454" s="193"/>
      <c r="H454" s="194"/>
    </row>
    <row r="455" spans="1:8" x14ac:dyDescent="0.25">
      <c r="A455" s="190"/>
      <c r="B455" s="191"/>
      <c r="C455" s="192"/>
      <c r="D455" s="27"/>
      <c r="E455" s="214"/>
      <c r="F455" s="214"/>
      <c r="G455" s="193"/>
      <c r="H455" s="194"/>
    </row>
    <row r="456" spans="1:8" x14ac:dyDescent="0.25">
      <c r="A456" s="190"/>
      <c r="B456" s="191"/>
      <c r="C456" s="192"/>
      <c r="D456" s="27"/>
      <c r="E456" s="214"/>
      <c r="F456" s="214"/>
      <c r="G456" s="193"/>
      <c r="H456" s="194"/>
    </row>
    <row r="457" spans="1:8" x14ac:dyDescent="0.25">
      <c r="A457" s="190"/>
      <c r="B457" s="191"/>
      <c r="C457" s="192"/>
      <c r="D457" s="27"/>
      <c r="E457" s="214"/>
      <c r="F457" s="214"/>
      <c r="G457" s="193"/>
      <c r="H457" s="194"/>
    </row>
    <row r="458" spans="1:8" x14ac:dyDescent="0.25">
      <c r="A458" s="190"/>
      <c r="B458" s="191"/>
      <c r="C458" s="192"/>
      <c r="D458" s="27"/>
      <c r="E458" s="214"/>
      <c r="F458" s="214"/>
      <c r="G458" s="193"/>
      <c r="H458" s="194"/>
    </row>
    <row r="459" spans="1:8" x14ac:dyDescent="0.25">
      <c r="A459" s="190"/>
      <c r="B459" s="191"/>
      <c r="C459" s="192"/>
      <c r="D459" s="27"/>
      <c r="E459" s="214"/>
      <c r="F459" s="214"/>
      <c r="G459" s="193"/>
      <c r="H459" s="194"/>
    </row>
    <row r="460" spans="1:8" x14ac:dyDescent="0.25">
      <c r="A460" s="190"/>
      <c r="B460" s="191"/>
      <c r="C460" s="192"/>
      <c r="D460" s="27"/>
      <c r="E460" s="214"/>
      <c r="F460" s="214"/>
      <c r="G460" s="193"/>
      <c r="H460" s="194"/>
    </row>
    <row r="461" spans="1:8" x14ac:dyDescent="0.25">
      <c r="A461" s="190"/>
      <c r="B461" s="191"/>
      <c r="C461" s="192"/>
      <c r="D461" s="27"/>
      <c r="E461" s="214"/>
      <c r="F461" s="214"/>
      <c r="G461" s="193"/>
      <c r="H461" s="194"/>
    </row>
    <row r="462" spans="1:8" x14ac:dyDescent="0.25">
      <c r="A462" s="190"/>
      <c r="B462" s="191"/>
      <c r="C462" s="192"/>
      <c r="D462" s="27"/>
      <c r="E462" s="214"/>
      <c r="F462" s="214"/>
      <c r="G462" s="193"/>
      <c r="H462" s="194"/>
    </row>
    <row r="463" spans="1:8" x14ac:dyDescent="0.25">
      <c r="A463" s="190"/>
      <c r="B463" s="191"/>
      <c r="C463" s="192"/>
      <c r="D463" s="27"/>
      <c r="E463" s="214"/>
      <c r="F463" s="214"/>
      <c r="G463" s="193"/>
      <c r="H463" s="194"/>
    </row>
    <row r="464" spans="1:8" x14ac:dyDescent="0.25">
      <c r="A464" s="190"/>
      <c r="B464" s="191"/>
      <c r="C464" s="192"/>
      <c r="D464" s="27"/>
      <c r="E464" s="214"/>
      <c r="F464" s="214"/>
      <c r="G464" s="193"/>
      <c r="H464" s="194"/>
    </row>
    <row r="465" spans="1:8" x14ac:dyDescent="0.25">
      <c r="A465" s="190"/>
      <c r="B465" s="191"/>
      <c r="C465" s="192"/>
      <c r="D465" s="27"/>
      <c r="E465" s="214"/>
      <c r="F465" s="214"/>
      <c r="G465" s="193"/>
      <c r="H465" s="194"/>
    </row>
    <row r="466" spans="1:8" x14ac:dyDescent="0.25">
      <c r="A466" s="190"/>
      <c r="B466" s="191"/>
      <c r="C466" s="192"/>
      <c r="D466" s="27"/>
      <c r="E466" s="214"/>
      <c r="F466" s="214"/>
      <c r="G466" s="193"/>
      <c r="H466" s="194"/>
    </row>
    <row r="467" spans="1:8" x14ac:dyDescent="0.25">
      <c r="A467" s="190"/>
      <c r="B467" s="191"/>
      <c r="C467" s="192"/>
      <c r="D467" s="27"/>
      <c r="E467" s="214"/>
      <c r="F467" s="214"/>
      <c r="G467" s="193"/>
      <c r="H467" s="194"/>
    </row>
    <row r="468" spans="1:8" x14ac:dyDescent="0.25">
      <c r="A468" s="190"/>
      <c r="B468" s="191"/>
      <c r="C468" s="192"/>
      <c r="D468" s="27"/>
      <c r="E468" s="214"/>
      <c r="F468" s="214"/>
      <c r="G468" s="193"/>
      <c r="H468" s="194"/>
    </row>
    <row r="469" spans="1:8" x14ac:dyDescent="0.25">
      <c r="A469" s="190"/>
      <c r="B469" s="191"/>
      <c r="C469" s="192"/>
      <c r="D469" s="27"/>
      <c r="E469" s="214"/>
      <c r="F469" s="214"/>
      <c r="G469" s="193"/>
      <c r="H469" s="194"/>
    </row>
    <row r="470" spans="1:8" x14ac:dyDescent="0.25">
      <c r="A470" s="190"/>
      <c r="B470" s="191"/>
      <c r="C470" s="192"/>
      <c r="D470" s="27"/>
      <c r="E470" s="214"/>
      <c r="F470" s="214"/>
      <c r="G470" s="193"/>
      <c r="H470" s="194"/>
    </row>
    <row r="471" spans="1:8" x14ac:dyDescent="0.25">
      <c r="A471" s="190"/>
      <c r="B471" s="191"/>
      <c r="C471" s="192"/>
      <c r="D471" s="27"/>
      <c r="E471" s="214"/>
      <c r="F471" s="214"/>
      <c r="G471" s="193"/>
      <c r="H471" s="194"/>
    </row>
    <row r="472" spans="1:8" x14ac:dyDescent="0.25">
      <c r="A472" s="190"/>
      <c r="B472" s="191"/>
      <c r="C472" s="192"/>
      <c r="D472" s="27"/>
      <c r="E472" s="214"/>
      <c r="F472" s="214"/>
      <c r="G472" s="193"/>
      <c r="H472" s="194"/>
    </row>
    <row r="473" spans="1:8" x14ac:dyDescent="0.25">
      <c r="A473" s="190"/>
      <c r="B473" s="191"/>
      <c r="C473" s="192"/>
      <c r="D473" s="27"/>
      <c r="E473" s="214"/>
      <c r="F473" s="214"/>
      <c r="G473" s="193"/>
      <c r="H473" s="194"/>
    </row>
    <row r="474" spans="1:8" x14ac:dyDescent="0.25">
      <c r="A474" s="190"/>
      <c r="B474" s="191"/>
      <c r="C474" s="192"/>
      <c r="D474" s="27"/>
      <c r="E474" s="214"/>
      <c r="F474" s="214"/>
      <c r="G474" s="193"/>
      <c r="H474" s="194"/>
    </row>
    <row r="475" spans="1:8" x14ac:dyDescent="0.25">
      <c r="A475" s="190"/>
      <c r="B475" s="191"/>
      <c r="C475" s="192"/>
      <c r="D475" s="27"/>
      <c r="E475" s="214"/>
      <c r="F475" s="214"/>
      <c r="G475" s="193"/>
      <c r="H475" s="194"/>
    </row>
    <row r="476" spans="1:8" x14ac:dyDescent="0.25">
      <c r="A476" s="190"/>
      <c r="B476" s="191"/>
      <c r="C476" s="192"/>
      <c r="D476" s="27"/>
      <c r="E476" s="214"/>
      <c r="F476" s="214"/>
      <c r="G476" s="193"/>
      <c r="H476" s="194"/>
    </row>
    <row r="477" spans="1:8" x14ac:dyDescent="0.25">
      <c r="A477" s="190"/>
      <c r="B477" s="191"/>
      <c r="C477" s="192"/>
      <c r="D477" s="27"/>
      <c r="E477" s="214"/>
      <c r="F477" s="214"/>
      <c r="G477" s="193"/>
      <c r="H477" s="194"/>
    </row>
    <row r="478" spans="1:8" x14ac:dyDescent="0.25">
      <c r="A478" s="190"/>
      <c r="B478" s="191"/>
      <c r="C478" s="192"/>
      <c r="D478" s="27"/>
      <c r="E478" s="214"/>
      <c r="F478" s="214"/>
      <c r="G478" s="193"/>
      <c r="H478" s="194"/>
    </row>
    <row r="479" spans="1:8" x14ac:dyDescent="0.25">
      <c r="A479" s="190"/>
      <c r="B479" s="191"/>
      <c r="C479" s="192"/>
      <c r="D479" s="27"/>
      <c r="E479" s="214"/>
      <c r="F479" s="214"/>
      <c r="G479" s="193"/>
      <c r="H479" s="194"/>
    </row>
    <row r="480" spans="1:8" x14ac:dyDescent="0.25">
      <c r="A480" s="190"/>
      <c r="B480" s="191"/>
      <c r="C480" s="192"/>
      <c r="D480" s="27"/>
      <c r="E480" s="214"/>
      <c r="F480" s="214"/>
      <c r="G480" s="193"/>
      <c r="H480" s="194"/>
    </row>
    <row r="481" spans="1:8" x14ac:dyDescent="0.25">
      <c r="A481" s="190"/>
      <c r="B481" s="191"/>
      <c r="C481" s="192"/>
      <c r="D481" s="27"/>
      <c r="E481" s="214"/>
      <c r="F481" s="214"/>
      <c r="G481" s="193"/>
      <c r="H481" s="194"/>
    </row>
    <row r="482" spans="1:8" x14ac:dyDescent="0.25">
      <c r="A482" s="190"/>
      <c r="B482" s="191"/>
      <c r="C482" s="192"/>
      <c r="D482" s="27"/>
      <c r="E482" s="214"/>
      <c r="F482" s="214"/>
      <c r="G482" s="193"/>
      <c r="H482" s="194"/>
    </row>
    <row r="483" spans="1:8" x14ac:dyDescent="0.25">
      <c r="A483" s="190"/>
      <c r="B483" s="191"/>
      <c r="C483" s="192"/>
      <c r="D483" s="27"/>
      <c r="E483" s="214"/>
      <c r="F483" s="214"/>
      <c r="G483" s="193"/>
      <c r="H483" s="194"/>
    </row>
    <row r="484" spans="1:8" x14ac:dyDescent="0.25">
      <c r="A484" s="190"/>
      <c r="B484" s="191"/>
      <c r="C484" s="192"/>
      <c r="D484" s="27"/>
      <c r="E484" s="214"/>
      <c r="F484" s="214"/>
      <c r="G484" s="193"/>
      <c r="H484" s="194"/>
    </row>
    <row r="485" spans="1:8" x14ac:dyDescent="0.25">
      <c r="A485" s="190"/>
      <c r="B485" s="191"/>
      <c r="C485" s="192"/>
      <c r="D485" s="27"/>
      <c r="E485" s="27"/>
      <c r="F485" s="27"/>
      <c r="G485" s="193"/>
      <c r="H485" s="194"/>
    </row>
    <row r="486" spans="1:8" x14ac:dyDescent="0.25">
      <c r="A486" s="190"/>
      <c r="B486" s="191"/>
      <c r="C486" s="192"/>
      <c r="D486" s="27"/>
      <c r="E486" s="27"/>
      <c r="F486" s="27"/>
      <c r="G486" s="193"/>
      <c r="H486" s="194"/>
    </row>
    <row r="487" spans="1:8" x14ac:dyDescent="0.25">
      <c r="A487" s="190"/>
      <c r="B487" s="191"/>
      <c r="C487" s="192"/>
      <c r="D487" s="27"/>
      <c r="E487" s="27"/>
      <c r="F487" s="27"/>
      <c r="G487" s="193"/>
      <c r="H487" s="194"/>
    </row>
    <row r="488" spans="1:8" x14ac:dyDescent="0.25">
      <c r="A488" s="190"/>
      <c r="B488" s="191"/>
      <c r="C488" s="192"/>
      <c r="D488" s="27"/>
      <c r="E488" s="27"/>
      <c r="F488" s="27"/>
      <c r="G488" s="193"/>
      <c r="H488" s="194"/>
    </row>
    <row r="489" spans="1:8" x14ac:dyDescent="0.25">
      <c r="A489" s="190"/>
      <c r="B489" s="191"/>
      <c r="C489" s="192"/>
      <c r="D489" s="27"/>
      <c r="E489" s="27"/>
      <c r="F489" s="27"/>
      <c r="G489" s="193"/>
      <c r="H489" s="194"/>
    </row>
    <row r="490" spans="1:8" x14ac:dyDescent="0.25">
      <c r="A490" s="190"/>
      <c r="B490" s="191"/>
      <c r="C490" s="192"/>
      <c r="D490" s="27"/>
      <c r="E490" s="214"/>
      <c r="F490" s="214"/>
      <c r="G490" s="193"/>
      <c r="H490" s="194"/>
    </row>
    <row r="491" spans="1:8" x14ac:dyDescent="0.25">
      <c r="A491" s="190"/>
      <c r="B491" s="191"/>
      <c r="C491" s="192"/>
      <c r="D491" s="27"/>
      <c r="E491" s="214"/>
      <c r="F491" s="214"/>
      <c r="G491" s="193"/>
      <c r="H491" s="194"/>
    </row>
    <row r="492" spans="1:8" x14ac:dyDescent="0.25">
      <c r="A492" s="190"/>
      <c r="B492" s="191"/>
      <c r="C492" s="192"/>
      <c r="D492" s="27"/>
      <c r="E492" s="214"/>
      <c r="F492" s="214"/>
      <c r="G492" s="193"/>
      <c r="H492" s="194"/>
    </row>
    <row r="493" spans="1:8" x14ac:dyDescent="0.25">
      <c r="A493" s="190"/>
      <c r="B493" s="191"/>
      <c r="C493" s="192"/>
      <c r="D493" s="27"/>
      <c r="E493" s="214"/>
      <c r="F493" s="214"/>
      <c r="G493" s="193"/>
      <c r="H493" s="194"/>
    </row>
    <row r="494" spans="1:8" x14ac:dyDescent="0.25">
      <c r="A494" s="190"/>
      <c r="B494" s="191"/>
      <c r="C494" s="192"/>
      <c r="D494" s="27"/>
      <c r="E494" s="214"/>
      <c r="F494" s="214"/>
      <c r="G494" s="193"/>
      <c r="H494" s="194"/>
    </row>
    <row r="495" spans="1:8" x14ac:dyDescent="0.25">
      <c r="A495" s="190"/>
      <c r="B495" s="191"/>
      <c r="C495" s="192"/>
      <c r="D495" s="27"/>
      <c r="E495" s="214"/>
      <c r="F495" s="214"/>
      <c r="G495" s="193"/>
      <c r="H495" s="194"/>
    </row>
    <row r="496" spans="1:8" x14ac:dyDescent="0.25">
      <c r="A496" s="190"/>
      <c r="B496" s="191"/>
      <c r="C496" s="192"/>
      <c r="D496" s="27"/>
      <c r="E496" s="214"/>
      <c r="F496" s="214"/>
      <c r="G496" s="193"/>
      <c r="H496" s="194"/>
    </row>
    <row r="497" spans="1:8" x14ac:dyDescent="0.25">
      <c r="A497" s="190"/>
      <c r="B497" s="191"/>
      <c r="C497" s="192"/>
      <c r="D497" s="27"/>
      <c r="E497" s="27"/>
      <c r="F497" s="27"/>
      <c r="G497" s="193"/>
      <c r="H497" s="194"/>
    </row>
    <row r="498" spans="1:8" x14ac:dyDescent="0.25">
      <c r="A498" s="190"/>
      <c r="B498" s="191"/>
      <c r="C498" s="192"/>
      <c r="D498" s="27"/>
      <c r="E498" s="214"/>
      <c r="F498" s="214"/>
      <c r="G498" s="193"/>
      <c r="H498" s="194"/>
    </row>
    <row r="499" spans="1:8" x14ac:dyDescent="0.25">
      <c r="A499" s="190"/>
      <c r="B499" s="191"/>
      <c r="C499" s="192"/>
      <c r="D499" s="27"/>
      <c r="E499" s="214"/>
      <c r="F499" s="214"/>
      <c r="G499" s="193"/>
      <c r="H499" s="194"/>
    </row>
    <row r="500" spans="1:8" x14ac:dyDescent="0.25">
      <c r="A500" s="190"/>
      <c r="B500" s="191"/>
      <c r="C500" s="192"/>
      <c r="D500" s="27"/>
      <c r="E500" s="214"/>
      <c r="F500" s="214"/>
      <c r="G500" s="193"/>
      <c r="H500" s="194"/>
    </row>
    <row r="501" spans="1:8" x14ac:dyDescent="0.25">
      <c r="A501" s="190"/>
      <c r="B501" s="191"/>
      <c r="C501" s="192"/>
      <c r="D501" s="27"/>
      <c r="E501" s="214"/>
      <c r="F501" s="214"/>
      <c r="G501" s="193"/>
      <c r="H501" s="194"/>
    </row>
    <row r="502" spans="1:8" x14ac:dyDescent="0.25">
      <c r="A502" s="190"/>
      <c r="B502" s="191"/>
      <c r="C502" s="192"/>
      <c r="D502" s="27"/>
      <c r="E502" s="27"/>
      <c r="F502" s="27"/>
      <c r="G502" s="193"/>
      <c r="H502" s="194"/>
    </row>
    <row r="503" spans="1:8" x14ac:dyDescent="0.25">
      <c r="A503" s="190"/>
      <c r="B503" s="191"/>
      <c r="C503" s="192"/>
      <c r="D503" s="27"/>
      <c r="E503" s="27"/>
      <c r="F503" s="27"/>
      <c r="G503" s="193"/>
      <c r="H503" s="194"/>
    </row>
    <row r="504" spans="1:8" x14ac:dyDescent="0.25">
      <c r="A504" s="190"/>
      <c r="B504" s="191"/>
      <c r="C504" s="192"/>
      <c r="D504" s="27"/>
      <c r="E504" s="27"/>
      <c r="F504" s="27"/>
      <c r="G504" s="193"/>
      <c r="H504" s="194"/>
    </row>
    <row r="505" spans="1:8" x14ac:dyDescent="0.25">
      <c r="A505" s="190"/>
      <c r="B505" s="191"/>
      <c r="C505" s="192"/>
      <c r="D505" s="27"/>
      <c r="E505" s="27"/>
      <c r="F505" s="27"/>
      <c r="G505" s="193"/>
      <c r="H505" s="194"/>
    </row>
    <row r="506" spans="1:8" x14ac:dyDescent="0.25">
      <c r="A506" s="190"/>
      <c r="B506" s="191"/>
      <c r="C506" s="192"/>
      <c r="D506" s="27"/>
      <c r="E506" s="27"/>
      <c r="F506" s="27"/>
      <c r="G506" s="193"/>
      <c r="H506" s="194"/>
    </row>
    <row r="507" spans="1:8" x14ac:dyDescent="0.25">
      <c r="A507" s="190"/>
      <c r="B507" s="191"/>
      <c r="C507" s="192"/>
      <c r="D507" s="27"/>
      <c r="E507" s="27"/>
      <c r="F507" s="27"/>
      <c r="G507" s="193"/>
      <c r="H507" s="194"/>
    </row>
    <row r="508" spans="1:8" x14ac:dyDescent="0.25">
      <c r="A508" s="190"/>
      <c r="B508" s="191"/>
      <c r="C508" s="192"/>
      <c r="D508" s="27"/>
      <c r="E508" s="27"/>
      <c r="F508" s="27"/>
      <c r="G508" s="193"/>
      <c r="H508" s="194"/>
    </row>
    <row r="509" spans="1:8" x14ac:dyDescent="0.25">
      <c r="A509" s="190"/>
      <c r="B509" s="191"/>
      <c r="C509" s="192"/>
      <c r="D509" s="27"/>
      <c r="E509" s="27"/>
      <c r="F509" s="27"/>
      <c r="G509" s="193"/>
      <c r="H509" s="194"/>
    </row>
    <row r="510" spans="1:8" x14ac:dyDescent="0.25">
      <c r="A510" s="190"/>
      <c r="B510" s="191"/>
      <c r="C510" s="192"/>
      <c r="D510" s="27"/>
      <c r="E510" s="27"/>
      <c r="F510" s="27"/>
      <c r="G510" s="193"/>
      <c r="H510" s="194"/>
    </row>
    <row r="511" spans="1:8" x14ac:dyDescent="0.25">
      <c r="A511" s="190"/>
      <c r="B511" s="191"/>
      <c r="C511" s="192"/>
      <c r="D511" s="27"/>
      <c r="E511" s="27"/>
      <c r="F511" s="27"/>
      <c r="G511" s="193"/>
      <c r="H511" s="194"/>
    </row>
    <row r="512" spans="1:8" x14ac:dyDescent="0.25">
      <c r="A512" s="190"/>
      <c r="B512" s="191"/>
      <c r="C512" s="192"/>
      <c r="D512" s="27"/>
      <c r="E512" s="27"/>
      <c r="F512" s="27"/>
      <c r="G512" s="193"/>
      <c r="H512" s="194"/>
    </row>
    <row r="513" spans="1:8" x14ac:dyDescent="0.25">
      <c r="A513" s="190"/>
      <c r="B513" s="191"/>
      <c r="C513" s="192"/>
      <c r="D513" s="27"/>
      <c r="E513" s="27"/>
      <c r="F513" s="27"/>
      <c r="G513" s="193"/>
      <c r="H513" s="194"/>
    </row>
    <row r="514" spans="1:8" x14ac:dyDescent="0.25">
      <c r="A514" s="190"/>
      <c r="B514" s="191"/>
      <c r="C514" s="192"/>
      <c r="D514" s="27"/>
      <c r="E514" s="27"/>
      <c r="F514" s="27"/>
      <c r="G514" s="193"/>
      <c r="H514" s="194"/>
    </row>
    <row r="515" spans="1:8" x14ac:dyDescent="0.25">
      <c r="A515" s="190"/>
      <c r="B515" s="191"/>
      <c r="C515" s="192"/>
      <c r="D515" s="27"/>
      <c r="E515" s="27"/>
      <c r="F515" s="27"/>
      <c r="G515" s="193"/>
      <c r="H515" s="194"/>
    </row>
    <row r="516" spans="1:8" x14ac:dyDescent="0.25">
      <c r="A516" s="190"/>
      <c r="B516" s="191"/>
      <c r="C516" s="192"/>
      <c r="D516" s="27"/>
      <c r="E516" s="214"/>
      <c r="F516" s="214"/>
      <c r="G516" s="193"/>
      <c r="H516" s="194"/>
    </row>
    <row r="517" spans="1:8" x14ac:dyDescent="0.25">
      <c r="A517" s="190"/>
      <c r="B517" s="191"/>
      <c r="C517" s="192"/>
      <c r="D517" s="27"/>
      <c r="E517" s="214"/>
      <c r="F517" s="214"/>
      <c r="G517" s="193"/>
      <c r="H517" s="194"/>
    </row>
    <row r="518" spans="1:8" x14ac:dyDescent="0.25">
      <c r="A518" s="190"/>
      <c r="B518" s="191"/>
      <c r="C518" s="192"/>
      <c r="D518" s="27"/>
      <c r="E518" s="214"/>
      <c r="F518" s="214"/>
      <c r="G518" s="193"/>
      <c r="H518" s="194"/>
    </row>
    <row r="519" spans="1:8" x14ac:dyDescent="0.25">
      <c r="A519" s="190"/>
      <c r="B519" s="191"/>
      <c r="C519" s="192"/>
      <c r="D519" s="27"/>
      <c r="E519" s="214"/>
      <c r="F519" s="214"/>
      <c r="G519" s="193"/>
      <c r="H519" s="194"/>
    </row>
    <row r="520" spans="1:8" x14ac:dyDescent="0.25">
      <c r="A520" s="190"/>
      <c r="B520" s="191"/>
      <c r="C520" s="192"/>
      <c r="D520" s="27"/>
      <c r="E520" s="214"/>
      <c r="F520" s="214"/>
      <c r="G520" s="193"/>
      <c r="H520" s="194"/>
    </row>
    <row r="521" spans="1:8" x14ac:dyDescent="0.25">
      <c r="A521" s="190"/>
      <c r="B521" s="191"/>
      <c r="C521" s="192"/>
      <c r="D521" s="27"/>
      <c r="E521" s="214"/>
      <c r="F521" s="214"/>
      <c r="G521" s="193"/>
      <c r="H521" s="194"/>
    </row>
    <row r="522" spans="1:8" x14ac:dyDescent="0.25">
      <c r="A522" s="190"/>
      <c r="B522" s="191"/>
      <c r="C522" s="192"/>
      <c r="D522" s="27"/>
      <c r="E522" s="214"/>
      <c r="F522" s="214"/>
      <c r="G522" s="193"/>
      <c r="H522" s="194"/>
    </row>
    <row r="523" spans="1:8" x14ac:dyDescent="0.25">
      <c r="A523" s="190"/>
      <c r="B523" s="191"/>
      <c r="C523" s="192"/>
      <c r="D523" s="27"/>
      <c r="E523" s="214"/>
      <c r="F523" s="214"/>
      <c r="G523" s="193"/>
      <c r="H523" s="194"/>
    </row>
    <row r="524" spans="1:8" x14ac:dyDescent="0.25">
      <c r="A524" s="190"/>
      <c r="B524" s="191"/>
      <c r="C524" s="192"/>
      <c r="D524" s="27"/>
      <c r="E524" s="214"/>
      <c r="F524" s="214"/>
      <c r="G524" s="193"/>
      <c r="H524" s="194"/>
    </row>
    <row r="525" spans="1:8" x14ac:dyDescent="0.25">
      <c r="A525" s="190"/>
      <c r="B525" s="191"/>
      <c r="C525" s="192"/>
      <c r="D525" s="27"/>
      <c r="E525" s="214"/>
      <c r="F525" s="214"/>
      <c r="G525" s="193"/>
      <c r="H525" s="194"/>
    </row>
    <row r="526" spans="1:8" x14ac:dyDescent="0.25">
      <c r="A526" s="190"/>
      <c r="B526" s="191"/>
      <c r="C526" s="192"/>
      <c r="D526" s="27"/>
      <c r="E526" s="214"/>
      <c r="F526" s="214"/>
      <c r="G526" s="193"/>
      <c r="H526" s="194"/>
    </row>
    <row r="527" spans="1:8" x14ac:dyDescent="0.25">
      <c r="A527" s="190"/>
      <c r="B527" s="191"/>
      <c r="C527" s="192"/>
      <c r="D527" s="27"/>
      <c r="E527" s="214"/>
      <c r="F527" s="214"/>
      <c r="G527" s="193"/>
      <c r="H527" s="194"/>
    </row>
    <row r="528" spans="1:8" x14ac:dyDescent="0.25">
      <c r="A528" s="190"/>
      <c r="B528" s="191"/>
      <c r="C528" s="192"/>
      <c r="D528" s="27"/>
      <c r="E528" s="214"/>
      <c r="F528" s="214"/>
      <c r="G528" s="193"/>
      <c r="H528" s="194"/>
    </row>
    <row r="529" spans="1:8" x14ac:dyDescent="0.25">
      <c r="A529" s="190"/>
      <c r="B529" s="191"/>
      <c r="C529" s="192"/>
      <c r="D529" s="27"/>
      <c r="E529" s="214"/>
      <c r="F529" s="214"/>
      <c r="G529" s="193"/>
      <c r="H529" s="194"/>
    </row>
    <row r="530" spans="1:8" x14ac:dyDescent="0.25">
      <c r="A530" s="190"/>
      <c r="B530" s="191"/>
      <c r="C530" s="192"/>
      <c r="D530" s="27"/>
      <c r="E530" s="214"/>
      <c r="F530" s="214"/>
      <c r="G530" s="193"/>
      <c r="H530" s="194"/>
    </row>
    <row r="531" spans="1:8" x14ac:dyDescent="0.25">
      <c r="A531" s="190"/>
      <c r="B531" s="191"/>
      <c r="C531" s="192"/>
      <c r="D531" s="27"/>
      <c r="E531" s="214"/>
      <c r="F531" s="214"/>
      <c r="G531" s="193"/>
      <c r="H531" s="194"/>
    </row>
    <row r="532" spans="1:8" x14ac:dyDescent="0.25">
      <c r="A532" s="190"/>
      <c r="B532" s="191"/>
      <c r="C532" s="192"/>
      <c r="D532" s="27"/>
      <c r="E532" s="214"/>
      <c r="F532" s="214"/>
      <c r="G532" s="193"/>
      <c r="H532" s="194"/>
    </row>
    <row r="533" spans="1:8" x14ac:dyDescent="0.25">
      <c r="A533" s="190"/>
      <c r="B533" s="191"/>
      <c r="C533" s="192"/>
      <c r="D533" s="27"/>
      <c r="E533" s="214"/>
      <c r="F533" s="214"/>
      <c r="G533" s="193"/>
      <c r="H533" s="194"/>
    </row>
    <row r="534" spans="1:8" x14ac:dyDescent="0.25">
      <c r="A534" s="190"/>
      <c r="B534" s="191"/>
      <c r="C534" s="192"/>
      <c r="D534" s="27"/>
      <c r="E534" s="214"/>
      <c r="F534" s="214"/>
      <c r="G534" s="193"/>
      <c r="H534" s="194"/>
    </row>
    <row r="535" spans="1:8" x14ac:dyDescent="0.25">
      <c r="A535" s="190"/>
      <c r="B535" s="191"/>
      <c r="C535" s="192"/>
      <c r="D535" s="27"/>
      <c r="E535" s="214"/>
      <c r="F535" s="214"/>
      <c r="G535" s="193"/>
      <c r="H535" s="194"/>
    </row>
    <row r="536" spans="1:8" x14ac:dyDescent="0.25">
      <c r="A536" s="190"/>
      <c r="B536" s="191"/>
      <c r="C536" s="192"/>
      <c r="D536" s="27"/>
      <c r="E536" s="214"/>
      <c r="F536" s="214"/>
      <c r="G536" s="193"/>
      <c r="H536" s="194"/>
    </row>
    <row r="537" spans="1:8" x14ac:dyDescent="0.25">
      <c r="A537" s="190"/>
      <c r="B537" s="191"/>
      <c r="C537" s="192"/>
      <c r="D537" s="27"/>
      <c r="E537" s="214"/>
      <c r="F537" s="214"/>
      <c r="G537" s="193"/>
      <c r="H537" s="194"/>
    </row>
    <row r="538" spans="1:8" x14ac:dyDescent="0.25">
      <c r="A538" s="190"/>
      <c r="B538" s="191"/>
      <c r="C538" s="192"/>
      <c r="D538" s="27"/>
      <c r="E538" s="214"/>
      <c r="F538" s="214"/>
      <c r="G538" s="193"/>
      <c r="H538" s="194"/>
    </row>
    <row r="539" spans="1:8" x14ac:dyDescent="0.25">
      <c r="A539" s="190"/>
      <c r="B539" s="191"/>
      <c r="C539" s="192"/>
      <c r="D539" s="27"/>
      <c r="E539" s="214"/>
      <c r="F539" s="214"/>
      <c r="G539" s="193"/>
      <c r="H539" s="194"/>
    </row>
    <row r="540" spans="1:8" x14ac:dyDescent="0.25">
      <c r="A540" s="190"/>
      <c r="B540" s="191"/>
      <c r="C540" s="192"/>
      <c r="D540" s="27"/>
      <c r="E540" s="214"/>
      <c r="F540" s="214"/>
      <c r="G540" s="193"/>
      <c r="H540" s="194"/>
    </row>
    <row r="541" spans="1:8" x14ac:dyDescent="0.25">
      <c r="A541" s="190"/>
      <c r="B541" s="191"/>
      <c r="C541" s="192"/>
      <c r="D541" s="27"/>
      <c r="E541" s="27"/>
      <c r="F541" s="27"/>
      <c r="G541" s="193"/>
      <c r="H541" s="194"/>
    </row>
    <row r="542" spans="1:8" x14ac:dyDescent="0.25">
      <c r="A542" s="190"/>
      <c r="B542" s="191"/>
      <c r="C542" s="192"/>
      <c r="D542" s="27"/>
      <c r="E542" s="27"/>
      <c r="F542" s="27"/>
      <c r="G542" s="193"/>
      <c r="H542" s="194"/>
    </row>
    <row r="543" spans="1:8" x14ac:dyDescent="0.25">
      <c r="A543" s="190"/>
      <c r="B543" s="191"/>
      <c r="C543" s="192"/>
      <c r="D543" s="27"/>
      <c r="E543" s="27"/>
      <c r="F543" s="27"/>
      <c r="G543" s="193"/>
      <c r="H543" s="194"/>
    </row>
    <row r="544" spans="1:8" x14ac:dyDescent="0.25">
      <c r="A544" s="190"/>
      <c r="B544" s="191"/>
      <c r="C544" s="192"/>
      <c r="D544" s="27"/>
      <c r="E544" s="214"/>
      <c r="F544" s="214"/>
      <c r="G544" s="193"/>
      <c r="H544" s="194"/>
    </row>
    <row r="545" spans="1:8" x14ac:dyDescent="0.25">
      <c r="A545" s="190"/>
      <c r="B545" s="191"/>
      <c r="C545" s="192"/>
      <c r="D545" s="27"/>
      <c r="E545" s="214"/>
      <c r="F545" s="214"/>
      <c r="G545" s="193"/>
      <c r="H545" s="194"/>
    </row>
    <row r="546" spans="1:8" x14ac:dyDescent="0.25">
      <c r="A546" s="190"/>
      <c r="B546" s="191"/>
      <c r="C546" s="192"/>
      <c r="D546" s="27"/>
      <c r="E546" s="214"/>
      <c r="F546" s="214"/>
      <c r="G546" s="193"/>
      <c r="H546" s="194"/>
    </row>
    <row r="547" spans="1:8" x14ac:dyDescent="0.25">
      <c r="A547" s="190"/>
      <c r="B547" s="191"/>
      <c r="C547" s="192"/>
      <c r="D547" s="27"/>
      <c r="E547" s="27"/>
      <c r="F547" s="27"/>
      <c r="G547" s="193"/>
      <c r="H547" s="194"/>
    </row>
    <row r="548" spans="1:8" x14ac:dyDescent="0.25">
      <c r="A548" s="190"/>
      <c r="B548" s="191"/>
      <c r="C548" s="192"/>
      <c r="D548" s="27"/>
      <c r="E548" s="214"/>
      <c r="F548" s="214"/>
      <c r="G548" s="193"/>
      <c r="H548" s="194"/>
    </row>
    <row r="549" spans="1:8" x14ac:dyDescent="0.25">
      <c r="A549" s="190"/>
      <c r="B549" s="191"/>
      <c r="C549" s="192"/>
      <c r="D549" s="27"/>
      <c r="E549" s="214"/>
      <c r="F549" s="214"/>
      <c r="G549" s="193"/>
      <c r="H549" s="194"/>
    </row>
    <row r="550" spans="1:8" x14ac:dyDescent="0.25">
      <c r="A550" s="190"/>
      <c r="B550" s="191"/>
      <c r="C550" s="192"/>
      <c r="D550" s="27"/>
      <c r="E550" s="214"/>
      <c r="F550" s="214"/>
      <c r="G550" s="193"/>
      <c r="H550" s="194"/>
    </row>
    <row r="551" spans="1:8" x14ac:dyDescent="0.25">
      <c r="A551" s="190"/>
      <c r="B551" s="191"/>
      <c r="C551" s="192"/>
      <c r="D551" s="27"/>
      <c r="E551" s="214"/>
      <c r="F551" s="214"/>
      <c r="G551" s="193"/>
      <c r="H551" s="194"/>
    </row>
    <row r="552" spans="1:8" x14ac:dyDescent="0.25">
      <c r="A552" s="190"/>
      <c r="B552" s="191"/>
      <c r="C552" s="192"/>
      <c r="D552" s="27"/>
      <c r="E552" s="214"/>
      <c r="F552" s="214"/>
      <c r="G552" s="193"/>
      <c r="H552" s="194"/>
    </row>
    <row r="553" spans="1:8" x14ac:dyDescent="0.25">
      <c r="A553" s="190"/>
      <c r="B553" s="191"/>
      <c r="C553" s="192"/>
      <c r="D553" s="27"/>
      <c r="E553" s="214"/>
      <c r="F553" s="214"/>
      <c r="G553" s="193"/>
      <c r="H553" s="194"/>
    </row>
    <row r="554" spans="1:8" x14ac:dyDescent="0.25">
      <c r="A554" s="190"/>
      <c r="B554" s="191"/>
      <c r="C554" s="192"/>
      <c r="D554" s="27"/>
      <c r="E554" s="214"/>
      <c r="F554" s="214"/>
      <c r="G554" s="193"/>
      <c r="H554" s="194"/>
    </row>
    <row r="555" spans="1:8" x14ac:dyDescent="0.25">
      <c r="A555" s="190"/>
      <c r="B555" s="191"/>
      <c r="C555" s="192"/>
      <c r="D555" s="27"/>
      <c r="E555" s="214"/>
      <c r="F555" s="214"/>
      <c r="G555" s="193"/>
      <c r="H555" s="194"/>
    </row>
    <row r="556" spans="1:8" x14ac:dyDescent="0.25">
      <c r="A556" s="190"/>
      <c r="B556" s="191"/>
      <c r="C556" s="192"/>
      <c r="D556" s="27"/>
      <c r="E556" s="214"/>
      <c r="F556" s="214"/>
      <c r="G556" s="193"/>
      <c r="H556" s="194"/>
    </row>
    <row r="557" spans="1:8" x14ac:dyDescent="0.25">
      <c r="A557" s="190"/>
      <c r="B557" s="191"/>
      <c r="C557" s="192"/>
      <c r="D557" s="27"/>
      <c r="E557" s="214"/>
      <c r="F557" s="214"/>
      <c r="G557" s="193"/>
      <c r="H557" s="194"/>
    </row>
    <row r="558" spans="1:8" x14ac:dyDescent="0.25">
      <c r="A558" s="190"/>
      <c r="B558" s="191"/>
      <c r="C558" s="192"/>
      <c r="D558" s="27"/>
      <c r="E558" s="214"/>
      <c r="F558" s="214"/>
      <c r="G558" s="193"/>
      <c r="H558" s="194"/>
    </row>
    <row r="559" spans="1:8" x14ac:dyDescent="0.25">
      <c r="A559" s="190"/>
      <c r="B559" s="191"/>
      <c r="C559" s="192"/>
      <c r="D559" s="27"/>
      <c r="E559" s="27"/>
      <c r="F559" s="27"/>
      <c r="G559" s="193"/>
      <c r="H559" s="194"/>
    </row>
    <row r="560" spans="1:8" x14ac:dyDescent="0.25">
      <c r="A560" s="190"/>
      <c r="B560" s="191"/>
      <c r="C560" s="192"/>
      <c r="D560" s="27"/>
      <c r="E560" s="214"/>
      <c r="F560" s="214"/>
      <c r="G560" s="193"/>
      <c r="H560" s="194"/>
    </row>
    <row r="561" spans="1:8" x14ac:dyDescent="0.25">
      <c r="A561" s="190"/>
      <c r="B561" s="191"/>
      <c r="C561" s="192"/>
      <c r="D561" s="27"/>
      <c r="E561" s="214"/>
      <c r="F561" s="214"/>
      <c r="G561" s="193"/>
      <c r="H561" s="194"/>
    </row>
    <row r="562" spans="1:8" x14ac:dyDescent="0.25">
      <c r="A562" s="190"/>
      <c r="B562" s="191"/>
      <c r="C562" s="192"/>
      <c r="D562" s="27"/>
      <c r="E562" s="214"/>
      <c r="F562" s="214"/>
      <c r="G562" s="193"/>
      <c r="H562" s="194"/>
    </row>
    <row r="563" spans="1:8" x14ac:dyDescent="0.25">
      <c r="A563" s="190"/>
      <c r="B563" s="191"/>
      <c r="C563" s="192"/>
      <c r="D563" s="27"/>
      <c r="E563" s="214"/>
      <c r="F563" s="214"/>
      <c r="G563" s="193"/>
      <c r="H563" s="194"/>
    </row>
    <row r="564" spans="1:8" x14ac:dyDescent="0.25">
      <c r="A564" s="190"/>
      <c r="B564" s="191"/>
      <c r="C564" s="192"/>
      <c r="D564" s="27"/>
      <c r="E564" s="214"/>
      <c r="F564" s="214"/>
      <c r="G564" s="193"/>
      <c r="H564" s="194"/>
    </row>
    <row r="565" spans="1:8" x14ac:dyDescent="0.25">
      <c r="A565" s="190"/>
      <c r="B565" s="191"/>
      <c r="C565" s="192"/>
      <c r="D565" s="27"/>
      <c r="E565" s="214"/>
      <c r="F565" s="214"/>
      <c r="G565" s="193"/>
      <c r="H565" s="194"/>
    </row>
    <row r="566" spans="1:8" x14ac:dyDescent="0.25">
      <c r="A566" s="190"/>
      <c r="B566" s="191"/>
      <c r="C566" s="192"/>
      <c r="D566" s="27"/>
      <c r="E566" s="214"/>
      <c r="F566" s="214"/>
      <c r="G566" s="193"/>
      <c r="H566" s="194"/>
    </row>
    <row r="567" spans="1:8" x14ac:dyDescent="0.25">
      <c r="A567" s="190"/>
      <c r="B567" s="191"/>
      <c r="C567" s="192"/>
      <c r="D567" s="27"/>
      <c r="E567" s="214"/>
      <c r="F567" s="214"/>
      <c r="G567" s="193"/>
      <c r="H567" s="194"/>
    </row>
    <row r="568" spans="1:8" x14ac:dyDescent="0.25">
      <c r="A568" s="190"/>
      <c r="B568" s="191"/>
      <c r="C568" s="192"/>
      <c r="D568" s="27"/>
      <c r="E568" s="27"/>
      <c r="F568" s="27"/>
      <c r="G568" s="193"/>
      <c r="H568" s="194"/>
    </row>
    <row r="569" spans="1:8" x14ac:dyDescent="0.25">
      <c r="A569" s="190"/>
      <c r="B569" s="191"/>
      <c r="C569" s="192"/>
      <c r="D569" s="27"/>
      <c r="E569" s="214"/>
      <c r="F569" s="214"/>
      <c r="G569" s="193"/>
      <c r="H569" s="194"/>
    </row>
    <row r="570" spans="1:8" x14ac:dyDescent="0.25">
      <c r="A570" s="190"/>
      <c r="B570" s="191"/>
      <c r="C570" s="192"/>
      <c r="D570" s="27"/>
      <c r="E570" s="214"/>
      <c r="F570" s="214"/>
      <c r="G570" s="193"/>
      <c r="H570" s="194"/>
    </row>
    <row r="571" spans="1:8" x14ac:dyDescent="0.25">
      <c r="A571" s="190"/>
      <c r="B571" s="191"/>
      <c r="C571" s="192"/>
      <c r="D571" s="27"/>
      <c r="E571" s="214"/>
      <c r="F571" s="214"/>
      <c r="G571" s="193"/>
      <c r="H571" s="194"/>
    </row>
    <row r="572" spans="1:8" x14ac:dyDescent="0.25">
      <c r="A572" s="190"/>
      <c r="B572" s="191"/>
      <c r="C572" s="192"/>
      <c r="D572" s="27"/>
      <c r="E572" s="214"/>
      <c r="F572" s="214"/>
      <c r="G572" s="193"/>
      <c r="H572" s="194"/>
    </row>
    <row r="573" spans="1:8" x14ac:dyDescent="0.25">
      <c r="A573" s="190"/>
      <c r="B573" s="191"/>
      <c r="C573" s="192"/>
      <c r="D573" s="27"/>
      <c r="E573" s="27"/>
      <c r="F573" s="27"/>
      <c r="G573" s="193"/>
      <c r="H573" s="194"/>
    </row>
    <row r="574" spans="1:8" x14ac:dyDescent="0.25">
      <c r="A574" s="190"/>
      <c r="B574" s="191"/>
      <c r="C574" s="192"/>
      <c r="D574" s="27"/>
      <c r="E574" s="214"/>
      <c r="F574" s="214"/>
      <c r="G574" s="193"/>
      <c r="H574" s="194"/>
    </row>
    <row r="575" spans="1:8" x14ac:dyDescent="0.25">
      <c r="A575" s="190"/>
      <c r="B575" s="191"/>
      <c r="C575" s="192"/>
      <c r="D575" s="27"/>
      <c r="E575" s="214"/>
      <c r="F575" s="214"/>
      <c r="G575" s="193"/>
      <c r="H575" s="194"/>
    </row>
    <row r="576" spans="1:8" x14ac:dyDescent="0.25">
      <c r="A576" s="190"/>
      <c r="B576" s="191"/>
      <c r="C576" s="192"/>
      <c r="D576" s="27"/>
      <c r="E576" s="27"/>
      <c r="F576" s="27"/>
      <c r="G576" s="193"/>
      <c r="H576" s="194"/>
    </row>
    <row r="577" spans="1:8" x14ac:dyDescent="0.25">
      <c r="A577" s="190"/>
      <c r="B577" s="191"/>
      <c r="C577" s="192"/>
      <c r="D577" s="27"/>
      <c r="E577" s="214"/>
      <c r="F577" s="214"/>
      <c r="G577" s="193"/>
      <c r="H577" s="194"/>
    </row>
    <row r="578" spans="1:8" x14ac:dyDescent="0.25">
      <c r="A578" s="190"/>
      <c r="B578" s="191"/>
      <c r="C578" s="192"/>
      <c r="D578" s="27"/>
      <c r="E578" s="214"/>
      <c r="F578" s="214"/>
      <c r="G578" s="193"/>
      <c r="H578" s="194"/>
    </row>
    <row r="579" spans="1:8" x14ac:dyDescent="0.25">
      <c r="A579" s="190"/>
      <c r="B579" s="191"/>
      <c r="C579" s="192"/>
      <c r="D579" s="27"/>
      <c r="E579" s="214"/>
      <c r="F579" s="214"/>
      <c r="G579" s="193"/>
      <c r="H579" s="194"/>
    </row>
    <row r="580" spans="1:8" x14ac:dyDescent="0.25">
      <c r="A580" s="190"/>
      <c r="B580" s="191"/>
      <c r="C580" s="192"/>
      <c r="D580" s="27"/>
      <c r="E580" s="27"/>
      <c r="F580" s="27"/>
      <c r="G580" s="193"/>
      <c r="H580" s="194"/>
    </row>
    <row r="581" spans="1:8" x14ac:dyDescent="0.25">
      <c r="A581" s="190"/>
      <c r="B581" s="191"/>
      <c r="C581" s="192"/>
      <c r="D581" s="27"/>
      <c r="E581" s="27"/>
      <c r="F581" s="27"/>
      <c r="G581" s="193"/>
      <c r="H581" s="194"/>
    </row>
    <row r="582" spans="1:8" x14ac:dyDescent="0.25">
      <c r="A582" s="190"/>
      <c r="B582" s="191"/>
      <c r="C582" s="192"/>
      <c r="D582" s="27"/>
      <c r="E582" s="214"/>
      <c r="F582" s="214"/>
      <c r="G582" s="193"/>
      <c r="H582" s="194"/>
    </row>
    <row r="583" spans="1:8" x14ac:dyDescent="0.25">
      <c r="A583" s="190"/>
      <c r="B583" s="191"/>
      <c r="C583" s="192"/>
      <c r="D583" s="27"/>
      <c r="E583" s="214"/>
      <c r="F583" s="214"/>
      <c r="G583" s="193"/>
      <c r="H583" s="194"/>
    </row>
    <row r="584" spans="1:8" x14ac:dyDescent="0.25">
      <c r="A584" s="190"/>
      <c r="B584" s="191"/>
      <c r="C584" s="192"/>
      <c r="D584" s="27"/>
      <c r="E584" s="214"/>
      <c r="F584" s="214"/>
      <c r="G584" s="193"/>
      <c r="H584" s="194"/>
    </row>
    <row r="585" spans="1:8" x14ac:dyDescent="0.25">
      <c r="A585" s="190"/>
      <c r="B585" s="191"/>
      <c r="C585" s="192"/>
      <c r="D585" s="27"/>
      <c r="E585" s="27"/>
      <c r="F585" s="27"/>
      <c r="G585" s="193"/>
      <c r="H585" s="194"/>
    </row>
    <row r="586" spans="1:8" x14ac:dyDescent="0.25">
      <c r="A586" s="190"/>
      <c r="B586" s="191"/>
      <c r="C586" s="192"/>
      <c r="D586" s="27"/>
      <c r="E586" s="214"/>
      <c r="F586" s="214"/>
      <c r="G586" s="193"/>
      <c r="H586" s="194"/>
    </row>
    <row r="587" spans="1:8" x14ac:dyDescent="0.25">
      <c r="A587" s="190"/>
      <c r="B587" s="191"/>
      <c r="C587" s="192"/>
      <c r="D587" s="27"/>
      <c r="E587" s="214"/>
      <c r="F587" s="214"/>
      <c r="G587" s="193"/>
      <c r="H587" s="194"/>
    </row>
    <row r="588" spans="1:8" x14ac:dyDescent="0.25">
      <c r="A588" s="190"/>
      <c r="B588" s="191"/>
      <c r="C588" s="192"/>
      <c r="D588" s="27"/>
      <c r="E588" s="214"/>
      <c r="F588" s="214"/>
      <c r="G588" s="193"/>
      <c r="H588" s="194"/>
    </row>
    <row r="589" spans="1:8" x14ac:dyDescent="0.25">
      <c r="A589" s="190"/>
      <c r="B589" s="191"/>
      <c r="C589" s="192"/>
      <c r="D589" s="27"/>
      <c r="E589" s="214"/>
      <c r="F589" s="214"/>
      <c r="G589" s="193"/>
      <c r="H589" s="194"/>
    </row>
    <row r="590" spans="1:8" x14ac:dyDescent="0.25">
      <c r="A590" s="190"/>
      <c r="B590" s="191"/>
      <c r="C590" s="192"/>
      <c r="D590" s="27"/>
      <c r="E590" s="214"/>
      <c r="F590" s="214"/>
      <c r="G590" s="193"/>
      <c r="H590" s="194"/>
    </row>
    <row r="591" spans="1:8" x14ac:dyDescent="0.25">
      <c r="A591" s="190"/>
      <c r="B591" s="191"/>
      <c r="C591" s="192"/>
      <c r="D591" s="27"/>
      <c r="E591" s="214"/>
      <c r="F591" s="214"/>
      <c r="G591" s="193"/>
      <c r="H591" s="194"/>
    </row>
    <row r="592" spans="1:8" x14ac:dyDescent="0.25">
      <c r="A592" s="190"/>
      <c r="B592" s="191"/>
      <c r="C592" s="192"/>
      <c r="D592" s="27"/>
      <c r="E592" s="214"/>
      <c r="F592" s="214"/>
      <c r="G592" s="193"/>
      <c r="H592" s="194"/>
    </row>
    <row r="593" spans="1:8" x14ac:dyDescent="0.25">
      <c r="A593" s="190"/>
      <c r="B593" s="191"/>
      <c r="C593" s="192"/>
      <c r="D593" s="27"/>
      <c r="E593" s="214"/>
      <c r="F593" s="214"/>
      <c r="G593" s="193"/>
      <c r="H593" s="194"/>
    </row>
    <row r="594" spans="1:8" x14ac:dyDescent="0.25">
      <c r="A594" s="190"/>
      <c r="B594" s="191"/>
      <c r="C594" s="192"/>
      <c r="D594" s="27"/>
      <c r="E594" s="214"/>
      <c r="F594" s="214"/>
      <c r="G594" s="193"/>
      <c r="H594" s="194"/>
    </row>
    <row r="595" spans="1:8" x14ac:dyDescent="0.25">
      <c r="A595" s="190"/>
      <c r="B595" s="191"/>
      <c r="C595" s="192"/>
      <c r="D595" s="27"/>
      <c r="E595" s="214"/>
      <c r="F595" s="214"/>
      <c r="G595" s="193"/>
      <c r="H595" s="194"/>
    </row>
    <row r="596" spans="1:8" x14ac:dyDescent="0.25">
      <c r="A596" s="190"/>
      <c r="B596" s="191"/>
      <c r="C596" s="192"/>
      <c r="D596" s="27"/>
      <c r="E596" s="27"/>
      <c r="F596" s="27"/>
      <c r="G596" s="193"/>
      <c r="H596" s="194"/>
    </row>
    <row r="597" spans="1:8" x14ac:dyDescent="0.25">
      <c r="A597" s="190"/>
      <c r="B597" s="191"/>
      <c r="C597" s="192"/>
      <c r="D597" s="27"/>
      <c r="E597" s="27"/>
      <c r="F597" s="27"/>
      <c r="G597" s="193"/>
      <c r="H597" s="194"/>
    </row>
    <row r="598" spans="1:8" x14ac:dyDescent="0.25">
      <c r="A598" s="190"/>
      <c r="B598" s="191"/>
      <c r="C598" s="192"/>
      <c r="D598" s="27"/>
      <c r="E598" s="214"/>
      <c r="F598" s="214"/>
      <c r="G598" s="193"/>
      <c r="H598" s="194"/>
    </row>
    <row r="599" spans="1:8" x14ac:dyDescent="0.25">
      <c r="A599" s="190"/>
      <c r="B599" s="191"/>
      <c r="C599" s="192"/>
      <c r="D599" s="27"/>
      <c r="E599" s="214"/>
      <c r="F599" s="214"/>
      <c r="G599" s="193"/>
      <c r="H599" s="194"/>
    </row>
    <row r="600" spans="1:8" x14ac:dyDescent="0.25">
      <c r="A600" s="190"/>
      <c r="B600" s="191"/>
      <c r="C600" s="192"/>
      <c r="D600" s="27"/>
      <c r="E600" s="214"/>
      <c r="F600" s="214"/>
      <c r="G600" s="193"/>
      <c r="H600" s="194"/>
    </row>
    <row r="601" spans="1:8" x14ac:dyDescent="0.25">
      <c r="A601" s="190"/>
      <c r="B601" s="191"/>
      <c r="C601" s="192"/>
      <c r="D601" s="27"/>
      <c r="E601" s="214"/>
      <c r="F601" s="214"/>
      <c r="G601" s="193"/>
      <c r="H601" s="194"/>
    </row>
    <row r="602" spans="1:8" x14ac:dyDescent="0.25">
      <c r="A602" s="190"/>
      <c r="B602" s="191"/>
      <c r="C602" s="192"/>
      <c r="D602" s="27"/>
      <c r="E602" s="27"/>
      <c r="F602" s="27"/>
      <c r="G602" s="193"/>
      <c r="H602" s="194"/>
    </row>
    <row r="603" spans="1:8" x14ac:dyDescent="0.25">
      <c r="A603" s="190"/>
      <c r="B603" s="191"/>
      <c r="C603" s="192"/>
      <c r="D603" s="27"/>
      <c r="E603" s="214"/>
      <c r="F603" s="214"/>
      <c r="G603" s="193"/>
      <c r="H603" s="194"/>
    </row>
    <row r="604" spans="1:8" x14ac:dyDescent="0.25">
      <c r="A604" s="190"/>
      <c r="B604" s="191"/>
      <c r="C604" s="192"/>
      <c r="D604" s="27"/>
      <c r="E604" s="214"/>
      <c r="F604" s="214"/>
      <c r="G604" s="193"/>
      <c r="H604" s="194"/>
    </row>
    <row r="605" spans="1:8" x14ac:dyDescent="0.25">
      <c r="A605" s="190"/>
      <c r="B605" s="191"/>
      <c r="C605" s="192"/>
      <c r="D605" s="27"/>
      <c r="E605" s="214"/>
      <c r="F605" s="214"/>
      <c r="G605" s="193"/>
      <c r="H605" s="194"/>
    </row>
    <row r="606" spans="1:8" x14ac:dyDescent="0.25">
      <c r="A606" s="190"/>
      <c r="B606" s="191"/>
      <c r="C606" s="192"/>
      <c r="D606" s="27"/>
      <c r="E606" s="214"/>
      <c r="F606" s="214"/>
      <c r="G606" s="193"/>
      <c r="H606" s="194"/>
    </row>
    <row r="607" spans="1:8" x14ac:dyDescent="0.25">
      <c r="A607" s="190"/>
      <c r="B607" s="191"/>
      <c r="C607" s="192"/>
      <c r="D607" s="27"/>
      <c r="E607" s="214"/>
      <c r="F607" s="214"/>
      <c r="G607" s="193"/>
      <c r="H607" s="194"/>
    </row>
    <row r="608" spans="1:8" x14ac:dyDescent="0.25">
      <c r="A608" s="190"/>
      <c r="B608" s="191"/>
      <c r="C608" s="192"/>
      <c r="D608" s="27"/>
      <c r="E608" s="214"/>
      <c r="F608" s="214"/>
      <c r="G608" s="193"/>
      <c r="H608" s="194"/>
    </row>
    <row r="609" spans="1:8" x14ac:dyDescent="0.25">
      <c r="A609" s="190"/>
      <c r="B609" s="191"/>
      <c r="C609" s="192"/>
      <c r="D609" s="27"/>
      <c r="E609" s="214"/>
      <c r="F609" s="214"/>
      <c r="G609" s="193"/>
      <c r="H609" s="194"/>
    </row>
    <row r="610" spans="1:8" x14ac:dyDescent="0.25">
      <c r="A610" s="190"/>
      <c r="B610" s="191"/>
      <c r="C610" s="192"/>
      <c r="D610" s="27"/>
      <c r="E610" s="27"/>
      <c r="F610" s="27"/>
      <c r="G610" s="193"/>
      <c r="H610" s="194"/>
    </row>
    <row r="611" spans="1:8" x14ac:dyDescent="0.25">
      <c r="A611" s="190"/>
      <c r="B611" s="191"/>
      <c r="C611" s="192"/>
      <c r="D611" s="27"/>
      <c r="E611" s="214"/>
      <c r="F611" s="214"/>
      <c r="G611" s="193"/>
      <c r="H611" s="194"/>
    </row>
    <row r="612" spans="1:8" x14ac:dyDescent="0.25">
      <c r="A612" s="190"/>
      <c r="B612" s="191"/>
      <c r="C612" s="192"/>
      <c r="D612" s="27"/>
      <c r="E612" s="214"/>
      <c r="F612" s="214"/>
      <c r="G612" s="193"/>
      <c r="H612" s="194"/>
    </row>
    <row r="613" spans="1:8" x14ac:dyDescent="0.25">
      <c r="A613" s="190"/>
      <c r="B613" s="191"/>
      <c r="C613" s="192"/>
      <c r="D613" s="27"/>
      <c r="E613" s="214"/>
      <c r="F613" s="214"/>
      <c r="G613" s="193"/>
      <c r="H613" s="194"/>
    </row>
    <row r="614" spans="1:8" x14ac:dyDescent="0.25">
      <c r="A614" s="190"/>
      <c r="B614" s="191"/>
      <c r="C614" s="192"/>
      <c r="D614" s="27"/>
      <c r="E614" s="27"/>
      <c r="F614" s="27"/>
      <c r="G614" s="193"/>
      <c r="H614" s="194"/>
    </row>
    <row r="615" spans="1:8" x14ac:dyDescent="0.25">
      <c r="A615" s="190"/>
      <c r="B615" s="191"/>
      <c r="C615" s="192"/>
      <c r="D615" s="27"/>
      <c r="E615" s="214"/>
      <c r="F615" s="214"/>
      <c r="G615" s="193"/>
      <c r="H615" s="194"/>
    </row>
    <row r="616" spans="1:8" x14ac:dyDescent="0.25">
      <c r="A616" s="190"/>
      <c r="B616" s="191"/>
      <c r="C616" s="192"/>
      <c r="D616" s="27"/>
      <c r="E616" s="214"/>
      <c r="F616" s="214"/>
      <c r="G616" s="193"/>
      <c r="H616" s="194"/>
    </row>
    <row r="617" spans="1:8" x14ac:dyDescent="0.25">
      <c r="A617" s="190"/>
      <c r="B617" s="191"/>
      <c r="C617" s="192"/>
      <c r="D617" s="27"/>
      <c r="E617" s="214"/>
      <c r="F617" s="214"/>
      <c r="G617" s="193"/>
      <c r="H617" s="194"/>
    </row>
    <row r="618" spans="1:8" x14ac:dyDescent="0.25">
      <c r="A618" s="190"/>
      <c r="B618" s="191"/>
      <c r="C618" s="192"/>
      <c r="D618" s="27"/>
      <c r="E618" s="214"/>
      <c r="F618" s="214"/>
      <c r="G618" s="193"/>
      <c r="H618" s="194"/>
    </row>
    <row r="619" spans="1:8" x14ac:dyDescent="0.25">
      <c r="A619" s="190"/>
      <c r="B619" s="191"/>
      <c r="C619" s="192"/>
      <c r="D619" s="27"/>
      <c r="E619" s="214"/>
      <c r="F619" s="214"/>
      <c r="G619" s="193"/>
      <c r="H619" s="194"/>
    </row>
    <row r="620" spans="1:8" x14ac:dyDescent="0.25">
      <c r="A620" s="190"/>
      <c r="B620" s="191"/>
      <c r="C620" s="192"/>
      <c r="D620" s="27"/>
      <c r="E620" s="214"/>
      <c r="F620" s="214"/>
      <c r="G620" s="193"/>
      <c r="H620" s="194"/>
    </row>
    <row r="621" spans="1:8" x14ac:dyDescent="0.25">
      <c r="A621" s="190"/>
      <c r="B621" s="191"/>
      <c r="C621" s="192"/>
      <c r="D621" s="27"/>
      <c r="E621" s="214"/>
      <c r="F621" s="214"/>
      <c r="G621" s="193"/>
      <c r="H621" s="194"/>
    </row>
    <row r="622" spans="1:8" x14ac:dyDescent="0.25">
      <c r="A622" s="190"/>
      <c r="B622" s="191"/>
      <c r="C622" s="192"/>
      <c r="D622" s="27"/>
      <c r="E622" s="214"/>
      <c r="F622" s="214"/>
      <c r="G622" s="193"/>
      <c r="H622" s="194"/>
    </row>
    <row r="623" spans="1:8" x14ac:dyDescent="0.25">
      <c r="A623" s="190"/>
      <c r="B623" s="191"/>
      <c r="C623" s="192"/>
      <c r="D623" s="27"/>
      <c r="E623" s="214"/>
      <c r="F623" s="214"/>
      <c r="G623" s="193"/>
      <c r="H623" s="194"/>
    </row>
    <row r="624" spans="1:8" x14ac:dyDescent="0.25">
      <c r="A624" s="190"/>
      <c r="B624" s="191"/>
      <c r="C624" s="192"/>
      <c r="D624" s="27"/>
      <c r="E624" s="214"/>
      <c r="F624" s="214"/>
      <c r="G624" s="193"/>
      <c r="H624" s="194"/>
    </row>
    <row r="625" spans="1:8" x14ac:dyDescent="0.25">
      <c r="A625" s="190"/>
      <c r="B625" s="191"/>
      <c r="C625" s="192"/>
      <c r="D625" s="27"/>
      <c r="E625" s="214"/>
      <c r="F625" s="214"/>
      <c r="G625" s="193"/>
      <c r="H625" s="194"/>
    </row>
    <row r="626" spans="1:8" x14ac:dyDescent="0.25">
      <c r="A626" s="190"/>
      <c r="B626" s="191"/>
      <c r="C626" s="192"/>
      <c r="D626" s="27"/>
      <c r="E626" s="27"/>
      <c r="F626" s="27"/>
      <c r="G626" s="193"/>
      <c r="H626" s="194"/>
    </row>
    <row r="627" spans="1:8" x14ac:dyDescent="0.25">
      <c r="A627" s="190"/>
      <c r="B627" s="191"/>
      <c r="C627" s="192"/>
      <c r="D627" s="27"/>
      <c r="E627" s="27"/>
      <c r="F627" s="27"/>
      <c r="G627" s="193"/>
      <c r="H627" s="194"/>
    </row>
    <row r="628" spans="1:8" x14ac:dyDescent="0.25">
      <c r="A628" s="190"/>
      <c r="B628" s="191"/>
      <c r="C628" s="192"/>
      <c r="D628" s="27"/>
      <c r="E628" s="214"/>
      <c r="F628" s="214"/>
      <c r="G628" s="193"/>
      <c r="H628" s="194"/>
    </row>
    <row r="629" spans="1:8" x14ac:dyDescent="0.25">
      <c r="A629" s="190"/>
      <c r="B629" s="191"/>
      <c r="C629" s="192"/>
      <c r="D629" s="27"/>
      <c r="E629" s="214"/>
      <c r="F629" s="214"/>
      <c r="G629" s="193"/>
      <c r="H629" s="194"/>
    </row>
    <row r="630" spans="1:8" x14ac:dyDescent="0.25">
      <c r="A630" s="190"/>
      <c r="B630" s="191"/>
      <c r="C630" s="192"/>
      <c r="D630" s="27"/>
      <c r="E630" s="214"/>
      <c r="F630" s="214"/>
      <c r="G630" s="193"/>
      <c r="H630" s="194"/>
    </row>
    <row r="631" spans="1:8" x14ac:dyDescent="0.25">
      <c r="A631" s="190"/>
      <c r="B631" s="191"/>
      <c r="C631" s="192"/>
      <c r="D631" s="27"/>
      <c r="E631" s="214"/>
      <c r="F631" s="214"/>
      <c r="G631" s="193"/>
      <c r="H631" s="194"/>
    </row>
    <row r="632" spans="1:8" x14ac:dyDescent="0.25">
      <c r="A632" s="190"/>
      <c r="B632" s="191"/>
      <c r="C632" s="192"/>
      <c r="D632" s="27"/>
      <c r="E632" s="214"/>
      <c r="F632" s="214"/>
      <c r="G632" s="193"/>
      <c r="H632" s="194"/>
    </row>
    <row r="633" spans="1:8" x14ac:dyDescent="0.25">
      <c r="A633" s="190"/>
      <c r="B633" s="191"/>
      <c r="C633" s="192"/>
      <c r="D633" s="27"/>
      <c r="E633" s="214"/>
      <c r="F633" s="214"/>
      <c r="G633" s="193"/>
      <c r="H633" s="194"/>
    </row>
    <row r="634" spans="1:8" x14ac:dyDescent="0.25">
      <c r="A634" s="190"/>
      <c r="B634" s="191"/>
      <c r="C634" s="192"/>
      <c r="D634" s="27"/>
      <c r="E634" s="214"/>
      <c r="F634" s="214"/>
      <c r="G634" s="193"/>
      <c r="H634" s="194"/>
    </row>
    <row r="635" spans="1:8" x14ac:dyDescent="0.25">
      <c r="A635" s="190"/>
      <c r="B635" s="191"/>
      <c r="C635" s="192"/>
      <c r="D635" s="27"/>
      <c r="E635" s="214"/>
      <c r="F635" s="214"/>
      <c r="G635" s="193"/>
      <c r="H635" s="194"/>
    </row>
    <row r="636" spans="1:8" x14ac:dyDescent="0.25">
      <c r="A636" s="190"/>
      <c r="B636" s="191"/>
      <c r="C636" s="192"/>
      <c r="D636" s="27"/>
      <c r="E636" s="214"/>
      <c r="F636" s="214"/>
      <c r="G636" s="193"/>
      <c r="H636" s="194"/>
    </row>
    <row r="637" spans="1:8" x14ac:dyDescent="0.25">
      <c r="A637" s="190"/>
      <c r="B637" s="191"/>
      <c r="C637" s="192"/>
      <c r="D637" s="27"/>
      <c r="E637" s="214"/>
      <c r="F637" s="214"/>
      <c r="G637" s="193"/>
      <c r="H637" s="194"/>
    </row>
    <row r="638" spans="1:8" x14ac:dyDescent="0.25">
      <c r="A638" s="190"/>
      <c r="B638" s="191"/>
      <c r="C638" s="192"/>
      <c r="D638" s="27"/>
      <c r="E638" s="214"/>
      <c r="F638" s="214"/>
      <c r="G638" s="193"/>
      <c r="H638" s="194"/>
    </row>
    <row r="639" spans="1:8" x14ac:dyDescent="0.25">
      <c r="A639" s="190"/>
      <c r="B639" s="191"/>
      <c r="C639" s="192"/>
      <c r="D639" s="27"/>
      <c r="E639" s="214"/>
      <c r="F639" s="214"/>
      <c r="G639" s="193"/>
      <c r="H639" s="194"/>
    </row>
    <row r="640" spans="1:8" x14ac:dyDescent="0.25">
      <c r="A640" s="190"/>
      <c r="B640" s="191"/>
      <c r="C640" s="192"/>
      <c r="D640" s="27"/>
      <c r="E640" s="214"/>
      <c r="F640" s="214"/>
      <c r="G640" s="193"/>
      <c r="H640" s="194"/>
    </row>
    <row r="641" spans="1:8" x14ac:dyDescent="0.25">
      <c r="A641" s="190"/>
      <c r="B641" s="191"/>
      <c r="C641" s="192"/>
      <c r="D641" s="27"/>
      <c r="E641" s="214"/>
      <c r="F641" s="214"/>
      <c r="G641" s="193"/>
      <c r="H641" s="194"/>
    </row>
    <row r="642" spans="1:8" x14ac:dyDescent="0.25">
      <c r="A642" s="190"/>
      <c r="B642" s="191"/>
      <c r="C642" s="192"/>
      <c r="D642" s="27"/>
      <c r="E642" s="214"/>
      <c r="F642" s="214"/>
      <c r="G642" s="193"/>
      <c r="H642" s="194"/>
    </row>
    <row r="643" spans="1:8" x14ac:dyDescent="0.25">
      <c r="A643" s="190"/>
      <c r="B643" s="191"/>
      <c r="C643" s="192"/>
      <c r="D643" s="27"/>
      <c r="E643" s="214"/>
      <c r="F643" s="214"/>
      <c r="G643" s="193"/>
      <c r="H643" s="194"/>
    </row>
    <row r="644" spans="1:8" x14ac:dyDescent="0.25">
      <c r="A644" s="190"/>
      <c r="B644" s="191"/>
      <c r="C644" s="192"/>
      <c r="D644" s="27"/>
      <c r="E644" s="27"/>
      <c r="F644" s="27"/>
      <c r="G644" s="193"/>
      <c r="H644" s="194"/>
    </row>
    <row r="645" spans="1:8" x14ac:dyDescent="0.25">
      <c r="A645" s="190"/>
      <c r="B645" s="191"/>
      <c r="C645" s="192"/>
      <c r="D645" s="27"/>
      <c r="E645" s="27"/>
      <c r="F645" s="214"/>
      <c r="G645" s="193"/>
      <c r="H645" s="194"/>
    </row>
    <row r="646" spans="1:8" x14ac:dyDescent="0.25">
      <c r="A646" s="190"/>
      <c r="B646" s="191"/>
      <c r="C646" s="192"/>
      <c r="D646" s="27"/>
      <c r="E646" s="214"/>
      <c r="F646" s="214"/>
      <c r="G646" s="193"/>
      <c r="H646" s="194"/>
    </row>
    <row r="647" spans="1:8" x14ac:dyDescent="0.25">
      <c r="A647" s="190"/>
      <c r="B647" s="191"/>
      <c r="C647" s="192"/>
      <c r="D647" s="27"/>
      <c r="E647" s="214"/>
      <c r="F647" s="214"/>
      <c r="G647" s="193"/>
      <c r="H647" s="194"/>
    </row>
    <row r="648" spans="1:8" x14ac:dyDescent="0.25">
      <c r="A648" s="190"/>
      <c r="B648" s="191"/>
      <c r="C648" s="192"/>
      <c r="D648" s="27"/>
      <c r="E648" s="27"/>
      <c r="F648" s="27"/>
      <c r="G648" s="193"/>
      <c r="H648" s="194"/>
    </row>
    <row r="649" spans="1:8" x14ac:dyDescent="0.25">
      <c r="A649" s="190"/>
      <c r="B649" s="191"/>
      <c r="C649" s="192"/>
      <c r="D649" s="27"/>
      <c r="E649" s="214"/>
      <c r="F649" s="214"/>
      <c r="G649" s="193"/>
      <c r="H649" s="194"/>
    </row>
    <row r="650" spans="1:8" x14ac:dyDescent="0.25">
      <c r="A650" s="190"/>
      <c r="B650" s="191"/>
      <c r="C650" s="192"/>
      <c r="D650" s="27"/>
      <c r="E650" s="214"/>
      <c r="F650" s="214"/>
      <c r="G650" s="193"/>
      <c r="H650" s="194"/>
    </row>
    <row r="651" spans="1:8" x14ac:dyDescent="0.25">
      <c r="A651" s="190"/>
      <c r="B651" s="191"/>
      <c r="C651" s="192"/>
      <c r="D651" s="27"/>
      <c r="E651" s="214"/>
      <c r="F651" s="214"/>
      <c r="G651" s="193"/>
      <c r="H651" s="194"/>
    </row>
    <row r="652" spans="1:8" x14ac:dyDescent="0.25">
      <c r="A652" s="190"/>
      <c r="B652" s="191"/>
      <c r="C652" s="192"/>
      <c r="D652" s="27"/>
      <c r="E652" s="214"/>
      <c r="F652" s="214"/>
      <c r="G652" s="193"/>
      <c r="H652" s="194"/>
    </row>
    <row r="653" spans="1:8" x14ac:dyDescent="0.25">
      <c r="A653" s="190"/>
      <c r="B653" s="191"/>
      <c r="C653" s="192"/>
      <c r="D653" s="27"/>
      <c r="E653" s="27"/>
      <c r="F653" s="27"/>
      <c r="G653" s="193"/>
      <c r="H653" s="194"/>
    </row>
    <row r="654" spans="1:8" x14ac:dyDescent="0.25">
      <c r="A654" s="190"/>
      <c r="B654" s="191"/>
      <c r="C654" s="192"/>
      <c r="D654" s="27"/>
      <c r="E654" s="214"/>
      <c r="F654" s="214"/>
      <c r="G654" s="193"/>
      <c r="H654" s="194"/>
    </row>
    <row r="655" spans="1:8" x14ac:dyDescent="0.25">
      <c r="A655" s="190"/>
      <c r="B655" s="191"/>
      <c r="C655" s="192"/>
      <c r="D655" s="27"/>
      <c r="E655" s="214"/>
      <c r="F655" s="214"/>
      <c r="G655" s="193"/>
      <c r="H655" s="194"/>
    </row>
    <row r="656" spans="1:8" x14ac:dyDescent="0.25">
      <c r="A656" s="190"/>
      <c r="B656" s="191"/>
      <c r="C656" s="192"/>
      <c r="D656" s="27"/>
      <c r="E656" s="214"/>
      <c r="F656" s="214"/>
      <c r="G656" s="193"/>
      <c r="H656" s="194"/>
    </row>
    <row r="657" spans="1:8" x14ac:dyDescent="0.25">
      <c r="A657" s="190"/>
      <c r="B657" s="191"/>
      <c r="C657" s="192"/>
      <c r="D657" s="27"/>
      <c r="E657" s="27"/>
      <c r="F657" s="27"/>
      <c r="G657" s="193"/>
      <c r="H657" s="194"/>
    </row>
    <row r="658" spans="1:8" x14ac:dyDescent="0.25">
      <c r="A658" s="190"/>
      <c r="B658" s="191"/>
      <c r="C658" s="192"/>
      <c r="D658" s="27"/>
      <c r="E658" s="214"/>
      <c r="F658" s="214"/>
      <c r="G658" s="193"/>
      <c r="H658" s="194"/>
    </row>
    <row r="659" spans="1:8" x14ac:dyDescent="0.25">
      <c r="A659" s="190"/>
      <c r="B659" s="191"/>
      <c r="C659" s="192"/>
      <c r="D659" s="27"/>
      <c r="E659" s="214"/>
      <c r="F659" s="214"/>
      <c r="G659" s="193"/>
      <c r="H659" s="194"/>
    </row>
    <row r="660" spans="1:8" x14ac:dyDescent="0.25">
      <c r="A660" s="190"/>
      <c r="B660" s="191"/>
      <c r="C660" s="192"/>
      <c r="D660" s="27"/>
      <c r="E660" s="214"/>
      <c r="F660" s="214"/>
      <c r="G660" s="193"/>
      <c r="H660" s="194"/>
    </row>
    <row r="661" spans="1:8" x14ac:dyDescent="0.25">
      <c r="A661" s="190"/>
      <c r="B661" s="191"/>
      <c r="C661" s="192"/>
      <c r="D661" s="27"/>
      <c r="E661" s="214"/>
      <c r="F661" s="214"/>
      <c r="G661" s="193"/>
      <c r="H661" s="194"/>
    </row>
    <row r="662" spans="1:8" x14ac:dyDescent="0.25">
      <c r="A662" s="190"/>
      <c r="B662" s="191"/>
      <c r="C662" s="192"/>
      <c r="D662" s="27"/>
      <c r="E662" s="214"/>
      <c r="F662" s="214"/>
      <c r="G662" s="193"/>
      <c r="H662" s="194"/>
    </row>
    <row r="663" spans="1:8" x14ac:dyDescent="0.25">
      <c r="A663" s="190"/>
      <c r="B663" s="191"/>
      <c r="C663" s="192"/>
      <c r="D663" s="27"/>
      <c r="E663" s="214"/>
      <c r="F663" s="214"/>
      <c r="G663" s="193"/>
      <c r="H663" s="194"/>
    </row>
    <row r="664" spans="1:8" x14ac:dyDescent="0.25">
      <c r="A664" s="190"/>
      <c r="B664" s="191"/>
      <c r="C664" s="192"/>
      <c r="D664" s="27"/>
      <c r="E664" s="214"/>
      <c r="F664" s="214"/>
      <c r="G664" s="193"/>
      <c r="H664" s="194"/>
    </row>
    <row r="665" spans="1:8" x14ac:dyDescent="0.25">
      <c r="A665" s="190"/>
      <c r="B665" s="191"/>
      <c r="C665" s="192"/>
      <c r="D665" s="27"/>
      <c r="E665" s="27"/>
      <c r="F665" s="27"/>
      <c r="G665" s="193"/>
      <c r="H665" s="194"/>
    </row>
    <row r="666" spans="1:8" x14ac:dyDescent="0.25">
      <c r="A666" s="190"/>
      <c r="B666" s="191"/>
      <c r="C666" s="192"/>
      <c r="D666" s="27"/>
      <c r="E666" s="214"/>
      <c r="F666" s="214"/>
      <c r="G666" s="193"/>
      <c r="H666" s="194"/>
    </row>
    <row r="667" spans="1:8" x14ac:dyDescent="0.25">
      <c r="A667" s="190"/>
      <c r="B667" s="191"/>
      <c r="C667" s="192"/>
      <c r="D667" s="27"/>
      <c r="E667" s="214"/>
      <c r="F667" s="214"/>
      <c r="G667" s="193"/>
      <c r="H667" s="194"/>
    </row>
    <row r="668" spans="1:8" x14ac:dyDescent="0.25">
      <c r="A668" s="190"/>
      <c r="B668" s="191"/>
      <c r="C668" s="192"/>
      <c r="D668" s="27"/>
      <c r="E668" s="27"/>
      <c r="F668" s="27"/>
      <c r="G668" s="193"/>
      <c r="H668" s="194"/>
    </row>
    <row r="669" spans="1:8" x14ac:dyDescent="0.25">
      <c r="A669" s="190"/>
      <c r="B669" s="191"/>
      <c r="C669" s="192"/>
      <c r="D669" s="27"/>
      <c r="E669" s="27"/>
      <c r="F669" s="27"/>
      <c r="G669" s="193"/>
      <c r="H669" s="194"/>
    </row>
    <row r="670" spans="1:8" x14ac:dyDescent="0.25">
      <c r="A670" s="190"/>
      <c r="B670" s="191"/>
      <c r="C670" s="192"/>
      <c r="D670" s="27"/>
      <c r="E670" s="214"/>
      <c r="F670" s="214"/>
      <c r="G670" s="193"/>
      <c r="H670" s="194"/>
    </row>
    <row r="671" spans="1:8" x14ac:dyDescent="0.25">
      <c r="A671" s="190"/>
      <c r="B671" s="191"/>
      <c r="C671" s="192"/>
      <c r="D671" s="27"/>
      <c r="E671" s="214"/>
      <c r="F671" s="214"/>
      <c r="G671" s="193"/>
      <c r="H671" s="194"/>
    </row>
    <row r="672" spans="1:8" x14ac:dyDescent="0.25">
      <c r="A672" s="190"/>
      <c r="B672" s="191"/>
      <c r="C672" s="192"/>
      <c r="D672" s="27"/>
      <c r="E672" s="214"/>
      <c r="F672" s="214"/>
      <c r="G672" s="193"/>
      <c r="H672" s="194"/>
    </row>
    <row r="673" spans="1:8" x14ac:dyDescent="0.25">
      <c r="A673" s="190"/>
      <c r="B673" s="191"/>
      <c r="C673" s="192"/>
      <c r="D673" s="27"/>
      <c r="E673" s="214"/>
      <c r="F673" s="214"/>
      <c r="G673" s="193"/>
      <c r="H673" s="194"/>
    </row>
    <row r="674" spans="1:8" x14ac:dyDescent="0.25">
      <c r="A674" s="190"/>
      <c r="B674" s="191"/>
      <c r="C674" s="192"/>
      <c r="D674" s="27"/>
      <c r="E674" s="27"/>
      <c r="F674" s="27"/>
      <c r="G674" s="193"/>
      <c r="H674" s="194"/>
    </row>
    <row r="675" spans="1:8" x14ac:dyDescent="0.25">
      <c r="A675" s="190"/>
      <c r="B675" s="191"/>
      <c r="C675" s="192"/>
      <c r="D675" s="27"/>
      <c r="E675" s="214"/>
      <c r="F675" s="214"/>
      <c r="G675" s="193"/>
      <c r="H675" s="194"/>
    </row>
    <row r="676" spans="1:8" x14ac:dyDescent="0.25">
      <c r="A676" s="190"/>
      <c r="B676" s="191"/>
      <c r="C676" s="192"/>
      <c r="D676" s="27"/>
      <c r="E676" s="214"/>
      <c r="F676" s="214"/>
      <c r="G676" s="193"/>
      <c r="H676" s="194"/>
    </row>
    <row r="677" spans="1:8" x14ac:dyDescent="0.25">
      <c r="A677" s="190"/>
      <c r="B677" s="191"/>
      <c r="C677" s="192"/>
      <c r="D677" s="27"/>
      <c r="E677" s="214"/>
      <c r="F677" s="214"/>
      <c r="G677" s="193"/>
      <c r="H677" s="194"/>
    </row>
    <row r="678" spans="1:8" x14ac:dyDescent="0.25">
      <c r="A678" s="190"/>
      <c r="B678" s="191"/>
      <c r="C678" s="192"/>
      <c r="D678" s="27"/>
      <c r="E678" s="214"/>
      <c r="F678" s="214"/>
      <c r="G678" s="193"/>
      <c r="H678" s="194"/>
    </row>
    <row r="679" spans="1:8" x14ac:dyDescent="0.25">
      <c r="A679" s="190"/>
      <c r="B679" s="191"/>
      <c r="C679" s="192"/>
      <c r="D679" s="27"/>
      <c r="E679" s="214"/>
      <c r="F679" s="214"/>
      <c r="G679" s="193"/>
      <c r="H679" s="194"/>
    </row>
    <row r="680" spans="1:8" x14ac:dyDescent="0.25">
      <c r="A680" s="190"/>
      <c r="B680" s="191"/>
      <c r="C680" s="192"/>
      <c r="D680" s="27"/>
      <c r="E680" s="27"/>
      <c r="F680" s="27"/>
      <c r="G680" s="193"/>
      <c r="H680" s="194"/>
    </row>
    <row r="681" spans="1:8" x14ac:dyDescent="0.25">
      <c r="A681" s="190"/>
      <c r="B681" s="191"/>
      <c r="C681" s="192"/>
      <c r="D681" s="27"/>
      <c r="E681" s="214"/>
      <c r="F681" s="214"/>
      <c r="G681" s="193"/>
      <c r="H681" s="194"/>
    </row>
    <row r="682" spans="1:8" x14ac:dyDescent="0.25">
      <c r="A682" s="190"/>
      <c r="B682" s="191"/>
      <c r="C682" s="192"/>
      <c r="D682" s="27"/>
      <c r="E682" s="214"/>
      <c r="F682" s="214"/>
      <c r="G682" s="193"/>
      <c r="H682" s="194"/>
    </row>
    <row r="683" spans="1:8" x14ac:dyDescent="0.25">
      <c r="A683" s="190"/>
      <c r="B683" s="191"/>
      <c r="C683" s="192"/>
      <c r="D683" s="27"/>
      <c r="E683" s="214"/>
      <c r="F683" s="214"/>
      <c r="G683" s="193"/>
      <c r="H683" s="194"/>
    </row>
    <row r="684" spans="1:8" x14ac:dyDescent="0.25">
      <c r="A684" s="190"/>
      <c r="B684" s="191"/>
      <c r="C684" s="192"/>
      <c r="D684" s="27"/>
      <c r="E684" s="27"/>
      <c r="F684" s="27"/>
      <c r="G684" s="193"/>
      <c r="H684" s="194"/>
    </row>
    <row r="685" spans="1:8" x14ac:dyDescent="0.25">
      <c r="A685" s="190"/>
      <c r="B685" s="191"/>
      <c r="C685" s="192"/>
      <c r="D685" s="27"/>
      <c r="E685" s="214"/>
      <c r="F685" s="214"/>
      <c r="G685" s="193"/>
      <c r="H685" s="194"/>
    </row>
    <row r="686" spans="1:8" x14ac:dyDescent="0.25">
      <c r="A686" s="190"/>
      <c r="B686" s="191"/>
      <c r="C686" s="192"/>
      <c r="D686" s="27"/>
      <c r="E686" s="214"/>
      <c r="F686" s="214"/>
      <c r="G686" s="193"/>
      <c r="H686" s="194"/>
    </row>
    <row r="687" spans="1:8" x14ac:dyDescent="0.25">
      <c r="A687" s="190"/>
      <c r="B687" s="191"/>
      <c r="C687" s="192"/>
      <c r="D687" s="27"/>
      <c r="E687" s="27"/>
      <c r="F687" s="27"/>
      <c r="G687" s="193"/>
      <c r="H687" s="194"/>
    </row>
    <row r="688" spans="1:8" x14ac:dyDescent="0.25">
      <c r="A688" s="190"/>
      <c r="B688" s="191"/>
      <c r="C688" s="192"/>
      <c r="D688" s="27"/>
      <c r="E688" s="214"/>
      <c r="F688" s="214"/>
      <c r="G688" s="193"/>
      <c r="H688" s="194"/>
    </row>
    <row r="689" spans="1:8" x14ac:dyDescent="0.25">
      <c r="A689" s="190"/>
      <c r="B689" s="191"/>
      <c r="C689" s="192"/>
      <c r="D689" s="27"/>
      <c r="E689" s="214"/>
      <c r="F689" s="214"/>
      <c r="G689" s="193"/>
      <c r="H689" s="194"/>
    </row>
    <row r="690" spans="1:8" x14ac:dyDescent="0.25">
      <c r="A690" s="190"/>
      <c r="B690" s="191"/>
      <c r="C690" s="192"/>
      <c r="D690" s="27"/>
      <c r="E690" s="214"/>
      <c r="F690" s="214"/>
      <c r="G690" s="193"/>
      <c r="H690" s="194"/>
    </row>
    <row r="691" spans="1:8" x14ac:dyDescent="0.25">
      <c r="A691" s="190"/>
      <c r="B691" s="191"/>
      <c r="C691" s="192"/>
      <c r="D691" s="27"/>
      <c r="E691" s="214"/>
      <c r="F691" s="214"/>
      <c r="G691" s="193"/>
      <c r="H691" s="194"/>
    </row>
    <row r="692" spans="1:8" x14ac:dyDescent="0.25">
      <c r="A692" s="190"/>
      <c r="B692" s="191"/>
      <c r="C692" s="192"/>
      <c r="D692" s="27"/>
      <c r="E692" s="214"/>
      <c r="F692" s="214"/>
      <c r="G692" s="193"/>
      <c r="H692" s="194"/>
    </row>
    <row r="693" spans="1:8" x14ac:dyDescent="0.25">
      <c r="A693" s="190"/>
      <c r="B693" s="191"/>
      <c r="C693" s="192"/>
      <c r="D693" s="27"/>
      <c r="E693" s="214"/>
      <c r="F693" s="214"/>
      <c r="G693" s="193"/>
      <c r="H693" s="194"/>
    </row>
    <row r="694" spans="1:8" x14ac:dyDescent="0.25">
      <c r="A694" s="190"/>
      <c r="B694" s="191"/>
      <c r="C694" s="192"/>
      <c r="D694" s="27"/>
      <c r="E694" s="214"/>
      <c r="F694" s="214"/>
      <c r="G694" s="193"/>
      <c r="H694" s="194"/>
    </row>
    <row r="695" spans="1:8" x14ac:dyDescent="0.25">
      <c r="A695" s="190"/>
      <c r="B695" s="191"/>
      <c r="C695" s="192"/>
      <c r="D695" s="27"/>
      <c r="E695" s="214"/>
      <c r="F695" s="214"/>
      <c r="G695" s="193"/>
      <c r="H695" s="194"/>
    </row>
    <row r="696" spans="1:8" x14ac:dyDescent="0.25">
      <c r="A696" s="190"/>
      <c r="B696" s="191"/>
      <c r="C696" s="192"/>
      <c r="D696" s="27"/>
      <c r="E696" s="27"/>
      <c r="F696" s="27"/>
      <c r="G696" s="193"/>
      <c r="H696" s="194"/>
    </row>
    <row r="697" spans="1:8" x14ac:dyDescent="0.25">
      <c r="A697" s="190"/>
      <c r="B697" s="191"/>
      <c r="C697" s="192"/>
      <c r="D697" s="27"/>
      <c r="E697" s="214"/>
      <c r="F697" s="214"/>
      <c r="G697" s="193"/>
      <c r="H697" s="194"/>
    </row>
    <row r="698" spans="1:8" x14ac:dyDescent="0.25">
      <c r="A698" s="190"/>
      <c r="B698" s="191"/>
      <c r="C698" s="192"/>
      <c r="D698" s="27"/>
      <c r="E698" s="214"/>
      <c r="F698" s="214"/>
      <c r="G698" s="193"/>
      <c r="H698" s="194"/>
    </row>
    <row r="699" spans="1:8" x14ac:dyDescent="0.25">
      <c r="A699" s="190"/>
      <c r="B699" s="191"/>
      <c r="C699" s="192"/>
      <c r="D699" s="27"/>
      <c r="E699" s="214"/>
      <c r="F699" s="214"/>
      <c r="G699" s="193"/>
      <c r="H699" s="194"/>
    </row>
    <row r="700" spans="1:8" x14ac:dyDescent="0.25">
      <c r="A700" s="190"/>
      <c r="B700" s="191"/>
      <c r="C700" s="192"/>
      <c r="D700" s="27"/>
      <c r="E700" s="214"/>
      <c r="F700" s="214"/>
      <c r="G700" s="193"/>
      <c r="H700" s="194"/>
    </row>
    <row r="701" spans="1:8" x14ac:dyDescent="0.25">
      <c r="A701" s="190"/>
      <c r="B701" s="191"/>
      <c r="C701" s="192"/>
      <c r="D701" s="27"/>
      <c r="E701" s="214"/>
      <c r="F701" s="214"/>
      <c r="G701" s="193"/>
      <c r="H701" s="194"/>
    </row>
    <row r="702" spans="1:8" x14ac:dyDescent="0.25">
      <c r="A702" s="190"/>
      <c r="B702" s="191"/>
      <c r="C702" s="192"/>
      <c r="D702" s="27"/>
      <c r="E702" s="214"/>
      <c r="F702" s="214"/>
      <c r="G702" s="193"/>
      <c r="H702" s="194"/>
    </row>
    <row r="703" spans="1:8" x14ac:dyDescent="0.25">
      <c r="A703" s="190"/>
      <c r="B703" s="191"/>
      <c r="C703" s="192"/>
      <c r="D703" s="27"/>
      <c r="E703" s="214"/>
      <c r="F703" s="214"/>
      <c r="G703" s="193"/>
      <c r="H703" s="194"/>
    </row>
    <row r="704" spans="1:8" x14ac:dyDescent="0.25">
      <c r="A704" s="190"/>
      <c r="B704" s="191"/>
      <c r="C704" s="192"/>
      <c r="D704" s="27"/>
      <c r="E704" s="214"/>
      <c r="F704" s="214"/>
      <c r="G704" s="193"/>
      <c r="H704" s="194"/>
    </row>
    <row r="705" spans="1:8" x14ac:dyDescent="0.25">
      <c r="A705" s="190"/>
      <c r="B705" s="191"/>
      <c r="C705" s="192"/>
      <c r="D705" s="27"/>
      <c r="E705" s="214"/>
      <c r="F705" s="214"/>
      <c r="G705" s="193"/>
      <c r="H705" s="194"/>
    </row>
    <row r="706" spans="1:8" x14ac:dyDescent="0.25">
      <c r="A706" s="190"/>
      <c r="B706" s="191"/>
      <c r="C706" s="192"/>
      <c r="D706" s="27"/>
      <c r="E706" s="214"/>
      <c r="F706" s="214"/>
      <c r="G706" s="193"/>
      <c r="H706" s="194"/>
    </row>
    <row r="707" spans="1:8" x14ac:dyDescent="0.25">
      <c r="A707" s="190"/>
      <c r="B707" s="191"/>
      <c r="C707" s="192"/>
      <c r="D707" s="27"/>
      <c r="E707" s="214"/>
      <c r="F707" s="214"/>
      <c r="G707" s="193"/>
      <c r="H707" s="194"/>
    </row>
    <row r="708" spans="1:8" x14ac:dyDescent="0.25">
      <c r="A708" s="190"/>
      <c r="B708" s="191"/>
      <c r="C708" s="192"/>
      <c r="D708" s="27"/>
      <c r="E708" s="214"/>
      <c r="F708" s="214"/>
      <c r="G708" s="193"/>
      <c r="H708" s="194"/>
    </row>
    <row r="709" spans="1:8" x14ac:dyDescent="0.25">
      <c r="A709" s="190"/>
      <c r="B709" s="191"/>
      <c r="C709" s="192"/>
      <c r="D709" s="27"/>
      <c r="E709" s="214"/>
      <c r="F709" s="214"/>
      <c r="G709" s="193"/>
      <c r="H709" s="194"/>
    </row>
    <row r="710" spans="1:8" x14ac:dyDescent="0.25">
      <c r="A710" s="190"/>
      <c r="B710" s="191"/>
      <c r="C710" s="192"/>
      <c r="D710" s="27"/>
      <c r="E710" s="214"/>
      <c r="F710" s="214"/>
      <c r="G710" s="193"/>
      <c r="H710" s="194"/>
    </row>
    <row r="711" spans="1:8" x14ac:dyDescent="0.25">
      <c r="A711" s="190"/>
      <c r="B711" s="191"/>
      <c r="C711" s="192"/>
      <c r="D711" s="27"/>
      <c r="E711" s="214"/>
      <c r="F711" s="214"/>
      <c r="G711" s="193"/>
      <c r="H711" s="194"/>
    </row>
    <row r="712" spans="1:8" x14ac:dyDescent="0.25">
      <c r="A712" s="190"/>
      <c r="B712" s="191"/>
      <c r="C712" s="192"/>
      <c r="D712" s="27"/>
      <c r="E712" s="214"/>
      <c r="F712" s="214"/>
      <c r="G712" s="193"/>
      <c r="H712" s="194"/>
    </row>
    <row r="713" spans="1:8" x14ac:dyDescent="0.25">
      <c r="A713" s="190"/>
      <c r="B713" s="191"/>
      <c r="C713" s="192"/>
      <c r="D713" s="27"/>
      <c r="E713" s="214"/>
      <c r="F713" s="214"/>
      <c r="G713" s="193"/>
      <c r="H713" s="194"/>
    </row>
    <row r="714" spans="1:8" x14ac:dyDescent="0.25">
      <c r="A714" s="190"/>
      <c r="B714" s="191"/>
      <c r="C714" s="192"/>
      <c r="D714" s="27"/>
      <c r="E714" s="27"/>
      <c r="F714" s="27"/>
      <c r="G714" s="193"/>
      <c r="H714" s="194"/>
    </row>
    <row r="715" spans="1:8" x14ac:dyDescent="0.25">
      <c r="A715" s="190"/>
      <c r="B715" s="191"/>
      <c r="C715" s="192"/>
      <c r="D715" s="27"/>
      <c r="E715" s="214"/>
      <c r="F715" s="214"/>
      <c r="G715" s="193"/>
      <c r="H715" s="194"/>
    </row>
    <row r="716" spans="1:8" x14ac:dyDescent="0.25">
      <c r="A716" s="190"/>
      <c r="B716" s="191"/>
      <c r="C716" s="192"/>
      <c r="D716" s="27"/>
      <c r="E716" s="214"/>
      <c r="F716" s="214"/>
      <c r="G716" s="193"/>
      <c r="H716" s="194"/>
    </row>
    <row r="717" spans="1:8" x14ac:dyDescent="0.25">
      <c r="A717" s="190"/>
      <c r="B717" s="191"/>
      <c r="C717" s="192"/>
      <c r="D717" s="27"/>
      <c r="E717" s="214"/>
      <c r="F717" s="214"/>
      <c r="G717" s="193"/>
      <c r="H717" s="194"/>
    </row>
    <row r="718" spans="1:8" x14ac:dyDescent="0.25">
      <c r="A718" s="190"/>
      <c r="B718" s="191"/>
      <c r="C718" s="192"/>
      <c r="D718" s="27"/>
      <c r="E718" s="214"/>
      <c r="F718" s="214"/>
      <c r="G718" s="193"/>
      <c r="H718" s="194"/>
    </row>
    <row r="719" spans="1:8" x14ac:dyDescent="0.25">
      <c r="A719" s="190"/>
      <c r="B719" s="191"/>
      <c r="C719" s="192"/>
      <c r="D719" s="27"/>
      <c r="E719" s="27"/>
      <c r="F719" s="27"/>
      <c r="G719" s="193"/>
      <c r="H719" s="194"/>
    </row>
    <row r="720" spans="1:8" x14ac:dyDescent="0.25">
      <c r="A720" s="190"/>
      <c r="B720" s="191"/>
      <c r="C720" s="192"/>
      <c r="D720" s="27"/>
      <c r="E720" s="214"/>
      <c r="F720" s="214"/>
      <c r="G720" s="193"/>
      <c r="H720" s="194"/>
    </row>
    <row r="721" spans="1:8" x14ac:dyDescent="0.25">
      <c r="A721" s="190"/>
      <c r="B721" s="191"/>
      <c r="C721" s="192"/>
      <c r="D721" s="27"/>
      <c r="E721" s="214"/>
      <c r="F721" s="214"/>
      <c r="G721" s="193"/>
      <c r="H721" s="194"/>
    </row>
    <row r="722" spans="1:8" x14ac:dyDescent="0.25">
      <c r="A722" s="190"/>
      <c r="B722" s="191"/>
      <c r="C722" s="192"/>
      <c r="D722" s="27"/>
      <c r="E722" s="214"/>
      <c r="F722" s="214"/>
      <c r="G722" s="193"/>
      <c r="H722" s="194"/>
    </row>
    <row r="723" spans="1:8" x14ac:dyDescent="0.25">
      <c r="A723" s="190"/>
      <c r="B723" s="191"/>
      <c r="C723" s="192"/>
      <c r="D723" s="27"/>
      <c r="E723" s="214"/>
      <c r="F723" s="214"/>
      <c r="G723" s="193"/>
      <c r="H723" s="194"/>
    </row>
    <row r="724" spans="1:8" x14ac:dyDescent="0.25">
      <c r="A724" s="190"/>
      <c r="B724" s="191"/>
      <c r="C724" s="192"/>
      <c r="D724" s="27"/>
      <c r="E724" s="214"/>
      <c r="F724" s="214"/>
      <c r="G724" s="193"/>
      <c r="H724" s="194"/>
    </row>
    <row r="725" spans="1:8" x14ac:dyDescent="0.25">
      <c r="A725" s="190"/>
      <c r="B725" s="191"/>
      <c r="C725" s="192"/>
      <c r="D725" s="27"/>
      <c r="E725" s="214"/>
      <c r="F725" s="214"/>
      <c r="G725" s="193"/>
      <c r="H725" s="194"/>
    </row>
    <row r="726" spans="1:8" x14ac:dyDescent="0.25">
      <c r="A726" s="190"/>
      <c r="B726" s="191"/>
      <c r="C726" s="192"/>
      <c r="D726" s="27"/>
      <c r="E726" s="214"/>
      <c r="F726" s="214"/>
      <c r="G726" s="193"/>
      <c r="H726" s="194"/>
    </row>
    <row r="727" spans="1:8" x14ac:dyDescent="0.25">
      <c r="A727" s="190"/>
      <c r="B727" s="191"/>
      <c r="C727" s="192"/>
      <c r="D727" s="27"/>
      <c r="E727" s="27"/>
      <c r="F727" s="27"/>
      <c r="G727" s="193"/>
      <c r="H727" s="194"/>
    </row>
    <row r="728" spans="1:8" x14ac:dyDescent="0.25">
      <c r="A728" s="190"/>
      <c r="B728" s="191"/>
      <c r="C728" s="192"/>
      <c r="D728" s="27"/>
      <c r="E728" s="214"/>
      <c r="F728" s="214"/>
      <c r="G728" s="193"/>
      <c r="H728" s="194"/>
    </row>
    <row r="729" spans="1:8" x14ac:dyDescent="0.25">
      <c r="A729" s="190"/>
      <c r="B729" s="191"/>
      <c r="C729" s="192"/>
      <c r="D729" s="27"/>
      <c r="E729" s="214"/>
      <c r="F729" s="214"/>
      <c r="G729" s="193"/>
      <c r="H729" s="194"/>
    </row>
    <row r="730" spans="1:8" x14ac:dyDescent="0.25">
      <c r="A730" s="190"/>
      <c r="B730" s="191"/>
      <c r="C730" s="192"/>
      <c r="D730" s="27"/>
      <c r="E730" s="214"/>
      <c r="F730" s="214"/>
      <c r="G730" s="193"/>
      <c r="H730" s="194"/>
    </row>
    <row r="731" spans="1:8" x14ac:dyDescent="0.25">
      <c r="A731" s="190"/>
      <c r="B731" s="191"/>
      <c r="C731" s="192"/>
      <c r="D731" s="27"/>
      <c r="E731" s="27"/>
      <c r="F731" s="27"/>
      <c r="G731" s="193"/>
      <c r="H731" s="194"/>
    </row>
    <row r="732" spans="1:8" x14ac:dyDescent="0.25">
      <c r="A732" s="190"/>
      <c r="B732" s="191"/>
      <c r="C732" s="192"/>
      <c r="D732" s="27"/>
      <c r="E732" s="214"/>
      <c r="F732" s="214"/>
      <c r="G732" s="193"/>
      <c r="H732" s="194"/>
    </row>
    <row r="733" spans="1:8" x14ac:dyDescent="0.25">
      <c r="A733" s="190"/>
      <c r="B733" s="191"/>
      <c r="C733" s="192"/>
      <c r="D733" s="27"/>
      <c r="E733" s="214"/>
      <c r="F733" s="214"/>
      <c r="G733" s="193"/>
      <c r="H733" s="194"/>
    </row>
    <row r="734" spans="1:8" x14ac:dyDescent="0.25">
      <c r="A734" s="190"/>
      <c r="B734" s="191"/>
      <c r="C734" s="192"/>
      <c r="D734" s="27"/>
      <c r="E734" s="214"/>
      <c r="F734" s="214"/>
      <c r="G734" s="193"/>
      <c r="H734" s="194"/>
    </row>
    <row r="735" spans="1:8" x14ac:dyDescent="0.25">
      <c r="A735" s="190"/>
      <c r="B735" s="191"/>
      <c r="C735" s="192"/>
      <c r="D735" s="27"/>
      <c r="E735" s="27"/>
      <c r="F735" s="27"/>
      <c r="G735" s="193"/>
      <c r="H735" s="194"/>
    </row>
    <row r="736" spans="1:8" x14ac:dyDescent="0.25">
      <c r="A736" s="190"/>
      <c r="B736" s="191"/>
      <c r="C736" s="192"/>
      <c r="D736" s="27"/>
      <c r="E736" s="214"/>
      <c r="F736" s="214"/>
      <c r="G736" s="193"/>
      <c r="H736" s="194"/>
    </row>
    <row r="737" spans="1:8" x14ac:dyDescent="0.25">
      <c r="A737" s="190"/>
      <c r="B737" s="191"/>
      <c r="C737" s="192"/>
      <c r="D737" s="27"/>
      <c r="E737" s="214"/>
      <c r="F737" s="214"/>
      <c r="G737" s="193"/>
      <c r="H737" s="194"/>
    </row>
    <row r="738" spans="1:8" x14ac:dyDescent="0.25">
      <c r="A738" s="190"/>
      <c r="B738" s="191"/>
      <c r="C738" s="192"/>
      <c r="D738" s="27"/>
      <c r="E738" s="214"/>
      <c r="F738" s="214"/>
      <c r="G738" s="193"/>
      <c r="H738" s="194"/>
    </row>
    <row r="739" spans="1:8" x14ac:dyDescent="0.25">
      <c r="A739" s="190"/>
      <c r="B739" s="191"/>
      <c r="C739" s="192"/>
      <c r="D739" s="27"/>
      <c r="E739" s="214"/>
      <c r="F739" s="214"/>
      <c r="G739" s="193"/>
      <c r="H739" s="194"/>
    </row>
    <row r="740" spans="1:8" x14ac:dyDescent="0.25">
      <c r="A740" s="190"/>
      <c r="B740" s="191"/>
      <c r="C740" s="192"/>
      <c r="D740" s="27"/>
      <c r="E740" s="27"/>
      <c r="F740" s="27"/>
      <c r="G740" s="193"/>
      <c r="H740" s="194"/>
    </row>
    <row r="741" spans="1:8" x14ac:dyDescent="0.25">
      <c r="A741" s="190"/>
      <c r="B741" s="191"/>
      <c r="C741" s="192"/>
      <c r="D741" s="27"/>
      <c r="E741" s="214"/>
      <c r="F741" s="214"/>
      <c r="G741" s="193"/>
      <c r="H741" s="194"/>
    </row>
    <row r="742" spans="1:8" x14ac:dyDescent="0.25">
      <c r="A742" s="190"/>
      <c r="B742" s="191"/>
      <c r="C742" s="192"/>
      <c r="D742" s="27"/>
      <c r="E742" s="214"/>
      <c r="F742" s="214"/>
      <c r="G742" s="193"/>
      <c r="H742" s="194"/>
    </row>
    <row r="743" spans="1:8" x14ac:dyDescent="0.25">
      <c r="A743" s="190"/>
      <c r="B743" s="191"/>
      <c r="C743" s="192"/>
      <c r="D743" s="27"/>
      <c r="E743" s="27"/>
      <c r="F743" s="27"/>
      <c r="G743" s="193"/>
      <c r="H743" s="194"/>
    </row>
    <row r="744" spans="1:8" x14ac:dyDescent="0.25">
      <c r="A744" s="190"/>
      <c r="B744" s="191"/>
      <c r="C744" s="192"/>
      <c r="D744" s="27"/>
      <c r="E744" s="214"/>
      <c r="F744" s="214"/>
      <c r="G744" s="193"/>
      <c r="H744" s="194"/>
    </row>
    <row r="745" spans="1:8" x14ac:dyDescent="0.25">
      <c r="A745" s="190"/>
      <c r="B745" s="191"/>
      <c r="C745" s="192"/>
      <c r="D745" s="27"/>
      <c r="E745" s="27"/>
      <c r="F745" s="27"/>
      <c r="G745" s="193"/>
      <c r="H745" s="194"/>
    </row>
    <row r="746" spans="1:8" x14ac:dyDescent="0.25">
      <c r="A746" s="190"/>
      <c r="B746" s="191"/>
      <c r="C746" s="192"/>
      <c r="D746" s="27"/>
      <c r="E746" s="214"/>
      <c r="F746" s="214"/>
      <c r="G746" s="193"/>
      <c r="H746" s="194"/>
    </row>
    <row r="747" spans="1:8" x14ac:dyDescent="0.25">
      <c r="A747" s="190"/>
      <c r="B747" s="191"/>
      <c r="C747" s="192"/>
      <c r="D747" s="27"/>
      <c r="E747" s="214"/>
      <c r="F747" s="214"/>
      <c r="G747" s="193"/>
      <c r="H747" s="194"/>
    </row>
    <row r="748" spans="1:8" x14ac:dyDescent="0.25">
      <c r="A748" s="190"/>
      <c r="B748" s="191"/>
      <c r="C748" s="192"/>
      <c r="D748" s="27"/>
      <c r="E748" s="214"/>
      <c r="F748" s="214"/>
      <c r="G748" s="193"/>
      <c r="H748" s="194"/>
    </row>
    <row r="749" spans="1:8" x14ac:dyDescent="0.25">
      <c r="A749" s="190"/>
      <c r="B749" s="191"/>
      <c r="C749" s="192"/>
      <c r="D749" s="27"/>
      <c r="E749" s="27"/>
      <c r="F749" s="27"/>
      <c r="G749" s="193"/>
      <c r="H749" s="194"/>
    </row>
    <row r="750" spans="1:8" x14ac:dyDescent="0.25">
      <c r="A750" s="190"/>
      <c r="B750" s="191"/>
      <c r="C750" s="192"/>
      <c r="D750" s="27"/>
      <c r="E750" s="214"/>
      <c r="F750" s="214"/>
      <c r="G750" s="193"/>
      <c r="H750" s="194"/>
    </row>
    <row r="751" spans="1:8" x14ac:dyDescent="0.25">
      <c r="A751" s="190"/>
      <c r="B751" s="191"/>
      <c r="C751" s="192"/>
      <c r="D751" s="27"/>
      <c r="E751" s="27"/>
      <c r="F751" s="27"/>
      <c r="G751" s="193"/>
      <c r="H751" s="194"/>
    </row>
    <row r="752" spans="1:8" x14ac:dyDescent="0.25">
      <c r="A752" s="190"/>
      <c r="B752" s="191"/>
      <c r="C752" s="192"/>
      <c r="D752" s="27"/>
      <c r="E752" s="214"/>
      <c r="F752" s="214"/>
      <c r="G752" s="193"/>
      <c r="H752" s="194"/>
    </row>
    <row r="753" spans="1:8" x14ac:dyDescent="0.25">
      <c r="A753" s="190"/>
      <c r="B753" s="191"/>
      <c r="C753" s="192"/>
      <c r="D753" s="27"/>
      <c r="E753" s="214"/>
      <c r="F753" s="214"/>
      <c r="G753" s="193"/>
      <c r="H753" s="194"/>
    </row>
    <row r="754" spans="1:8" x14ac:dyDescent="0.25">
      <c r="A754" s="190"/>
      <c r="B754" s="191"/>
      <c r="C754" s="192"/>
      <c r="D754" s="27"/>
      <c r="E754" s="214"/>
      <c r="F754" s="214"/>
      <c r="G754" s="193"/>
      <c r="H754" s="194"/>
    </row>
    <row r="755" spans="1:8" x14ac:dyDescent="0.25">
      <c r="A755" s="190"/>
      <c r="B755" s="191"/>
      <c r="C755" s="192"/>
      <c r="D755" s="27"/>
      <c r="E755" s="214"/>
      <c r="F755" s="214"/>
      <c r="G755" s="193"/>
      <c r="H755" s="194"/>
    </row>
    <row r="756" spans="1:8" x14ac:dyDescent="0.25">
      <c r="A756" s="190"/>
      <c r="B756" s="191"/>
      <c r="C756" s="192"/>
      <c r="D756" s="27"/>
      <c r="E756" s="214"/>
      <c r="F756" s="214"/>
      <c r="G756" s="193"/>
      <c r="H756" s="194"/>
    </row>
    <row r="757" spans="1:8" x14ac:dyDescent="0.25">
      <c r="A757" s="190"/>
      <c r="B757" s="191"/>
      <c r="C757" s="192"/>
      <c r="D757" s="27"/>
      <c r="E757" s="214"/>
      <c r="F757" s="214"/>
      <c r="G757" s="193"/>
      <c r="H757" s="194"/>
    </row>
    <row r="758" spans="1:8" x14ac:dyDescent="0.25">
      <c r="A758" s="190"/>
      <c r="B758" s="191"/>
      <c r="C758" s="192"/>
      <c r="D758" s="27"/>
      <c r="E758" s="27"/>
      <c r="F758" s="27"/>
      <c r="G758" s="193"/>
      <c r="H758" s="194"/>
    </row>
    <row r="759" spans="1:8" x14ac:dyDescent="0.25">
      <c r="A759" s="190"/>
      <c r="B759" s="191"/>
      <c r="C759" s="192"/>
      <c r="D759" s="27"/>
      <c r="E759" s="214"/>
      <c r="F759" s="214"/>
      <c r="G759" s="193"/>
      <c r="H759" s="194"/>
    </row>
    <row r="760" spans="1:8" x14ac:dyDescent="0.25">
      <c r="A760" s="190"/>
      <c r="B760" s="191"/>
      <c r="C760" s="192"/>
      <c r="D760" s="27"/>
      <c r="E760" s="214"/>
      <c r="F760" s="214"/>
      <c r="G760" s="193"/>
      <c r="H760" s="194"/>
    </row>
    <row r="761" spans="1:8" x14ac:dyDescent="0.25">
      <c r="A761" s="190"/>
      <c r="B761" s="191"/>
      <c r="C761" s="192"/>
      <c r="D761" s="27"/>
      <c r="E761" s="214"/>
      <c r="F761" s="214"/>
      <c r="G761" s="193"/>
      <c r="H761" s="194"/>
    </row>
    <row r="762" spans="1:8" x14ac:dyDescent="0.25">
      <c r="A762" s="190"/>
      <c r="B762" s="191"/>
      <c r="C762" s="192"/>
      <c r="D762" s="27"/>
      <c r="E762" s="214"/>
      <c r="F762" s="214"/>
      <c r="G762" s="193"/>
      <c r="H762" s="194"/>
    </row>
    <row r="763" spans="1:8" x14ac:dyDescent="0.25">
      <c r="A763" s="190"/>
      <c r="B763" s="191"/>
      <c r="C763" s="192"/>
      <c r="D763" s="27"/>
      <c r="E763" s="214"/>
      <c r="F763" s="214"/>
      <c r="G763" s="193"/>
      <c r="H763" s="194"/>
    </row>
    <row r="764" spans="1:8" x14ac:dyDescent="0.25">
      <c r="A764" s="190"/>
      <c r="B764" s="191"/>
      <c r="C764" s="192"/>
      <c r="D764" s="27"/>
      <c r="E764" s="214"/>
      <c r="F764" s="214"/>
      <c r="G764" s="193"/>
      <c r="H764" s="194"/>
    </row>
    <row r="765" spans="1:8" x14ac:dyDescent="0.25">
      <c r="A765" s="190"/>
      <c r="B765" s="191"/>
      <c r="C765" s="192"/>
      <c r="D765" s="27"/>
      <c r="E765" s="27"/>
      <c r="F765" s="27"/>
      <c r="G765" s="193"/>
      <c r="H765" s="194"/>
    </row>
    <row r="766" spans="1:8" x14ac:dyDescent="0.25">
      <c r="A766" s="190"/>
      <c r="B766" s="191"/>
      <c r="C766" s="192"/>
      <c r="D766" s="27"/>
      <c r="E766" s="27"/>
      <c r="F766" s="27"/>
      <c r="G766" s="193"/>
      <c r="H766" s="194"/>
    </row>
    <row r="767" spans="1:8" x14ac:dyDescent="0.25">
      <c r="A767" s="190"/>
      <c r="B767" s="191"/>
      <c r="C767" s="192"/>
      <c r="D767" s="27"/>
      <c r="E767" s="214"/>
      <c r="F767" s="214"/>
      <c r="G767" s="193"/>
      <c r="H767" s="194"/>
    </row>
    <row r="768" spans="1:8" x14ac:dyDescent="0.25">
      <c r="A768" s="190"/>
      <c r="B768" s="191"/>
      <c r="C768" s="192"/>
      <c r="D768" s="27"/>
      <c r="E768" s="214"/>
      <c r="F768" s="214"/>
      <c r="G768" s="193"/>
      <c r="H768" s="194"/>
    </row>
    <row r="769" spans="1:8" x14ac:dyDescent="0.25">
      <c r="A769" s="190"/>
      <c r="B769" s="191"/>
      <c r="C769" s="192"/>
      <c r="D769" s="27"/>
      <c r="E769" s="214"/>
      <c r="F769" s="214"/>
      <c r="G769" s="193"/>
      <c r="H769" s="194"/>
    </row>
    <row r="770" spans="1:8" x14ac:dyDescent="0.25">
      <c r="A770" s="190"/>
      <c r="B770" s="191"/>
      <c r="C770" s="192"/>
      <c r="D770" s="27"/>
      <c r="E770" s="27"/>
      <c r="F770" s="27"/>
      <c r="G770" s="193"/>
      <c r="H770" s="194"/>
    </row>
    <row r="771" spans="1:8" x14ac:dyDescent="0.25">
      <c r="A771" s="190"/>
      <c r="B771" s="191"/>
      <c r="C771" s="192"/>
      <c r="D771" s="27"/>
      <c r="E771" s="214"/>
      <c r="F771" s="214"/>
      <c r="G771" s="193"/>
      <c r="H771" s="194"/>
    </row>
    <row r="772" spans="1:8" x14ac:dyDescent="0.25">
      <c r="A772" s="190"/>
      <c r="B772" s="191"/>
      <c r="C772" s="192"/>
      <c r="D772" s="27"/>
      <c r="E772" s="214"/>
      <c r="F772" s="214"/>
      <c r="G772" s="193"/>
      <c r="H772" s="194"/>
    </row>
    <row r="773" spans="1:8" x14ac:dyDescent="0.25">
      <c r="A773" s="190"/>
      <c r="B773" s="191"/>
      <c r="C773" s="192"/>
      <c r="D773" s="27"/>
      <c r="E773" s="214"/>
      <c r="F773" s="214"/>
      <c r="G773" s="193"/>
      <c r="H773" s="194"/>
    </row>
    <row r="774" spans="1:8" x14ac:dyDescent="0.25">
      <c r="A774" s="190"/>
      <c r="B774" s="191"/>
      <c r="C774" s="192"/>
      <c r="D774" s="27"/>
      <c r="E774" s="27"/>
      <c r="F774" s="27"/>
      <c r="G774" s="193"/>
      <c r="H774" s="194"/>
    </row>
    <row r="775" spans="1:8" x14ac:dyDescent="0.25">
      <c r="A775" s="190"/>
      <c r="B775" s="191"/>
      <c r="C775" s="192"/>
      <c r="D775" s="27"/>
      <c r="E775" s="214"/>
      <c r="F775" s="214"/>
      <c r="G775" s="193"/>
      <c r="H775" s="194"/>
    </row>
    <row r="776" spans="1:8" x14ac:dyDescent="0.25">
      <c r="A776" s="190"/>
      <c r="B776" s="191"/>
      <c r="C776" s="192"/>
      <c r="D776" s="27"/>
      <c r="E776" s="214"/>
      <c r="F776" s="214"/>
      <c r="G776" s="193"/>
      <c r="H776" s="194"/>
    </row>
    <row r="777" spans="1:8" x14ac:dyDescent="0.25">
      <c r="A777" s="190"/>
      <c r="B777" s="191"/>
      <c r="C777" s="192"/>
      <c r="D777" s="27"/>
      <c r="E777" s="214"/>
      <c r="F777" s="214"/>
      <c r="G777" s="193"/>
      <c r="H777" s="194"/>
    </row>
    <row r="778" spans="1:8" x14ac:dyDescent="0.25">
      <c r="A778" s="190"/>
      <c r="B778" s="191"/>
      <c r="C778" s="192"/>
      <c r="D778" s="27"/>
      <c r="E778" s="214"/>
      <c r="F778" s="214"/>
      <c r="G778" s="193"/>
      <c r="H778" s="194"/>
    </row>
    <row r="779" spans="1:8" x14ac:dyDescent="0.25">
      <c r="A779" s="190"/>
      <c r="B779" s="191"/>
      <c r="C779" s="192"/>
      <c r="D779" s="27"/>
      <c r="E779" s="214"/>
      <c r="F779" s="214"/>
      <c r="G779" s="193"/>
      <c r="H779" s="194"/>
    </row>
    <row r="780" spans="1:8" x14ac:dyDescent="0.25">
      <c r="A780" s="190"/>
      <c r="B780" s="191"/>
      <c r="C780" s="192"/>
      <c r="D780" s="27"/>
      <c r="E780" s="214"/>
      <c r="F780" s="214"/>
      <c r="G780" s="193"/>
      <c r="H780" s="194"/>
    </row>
    <row r="781" spans="1:8" x14ac:dyDescent="0.25">
      <c r="A781" s="190"/>
      <c r="B781" s="191"/>
      <c r="C781" s="192"/>
      <c r="D781" s="27"/>
      <c r="E781" s="27"/>
      <c r="F781" s="27"/>
      <c r="G781" s="193"/>
      <c r="H781" s="194"/>
    </row>
    <row r="782" spans="1:8" x14ac:dyDescent="0.25">
      <c r="A782" s="190"/>
      <c r="B782" s="191"/>
      <c r="C782" s="192"/>
      <c r="D782" s="27"/>
      <c r="E782" s="214"/>
      <c r="F782" s="214"/>
      <c r="G782" s="193"/>
      <c r="H782" s="194"/>
    </row>
    <row r="783" spans="1:8" x14ac:dyDescent="0.25">
      <c r="A783" s="190"/>
      <c r="B783" s="191"/>
      <c r="C783" s="192"/>
      <c r="D783" s="27"/>
      <c r="E783" s="214"/>
      <c r="F783" s="214"/>
      <c r="G783" s="193"/>
      <c r="H783" s="194"/>
    </row>
    <row r="784" spans="1:8" x14ac:dyDescent="0.25">
      <c r="A784" s="190"/>
      <c r="B784" s="191"/>
      <c r="C784" s="192"/>
      <c r="D784" s="27"/>
      <c r="E784" s="214"/>
      <c r="F784" s="214"/>
      <c r="G784" s="193"/>
      <c r="H784" s="194"/>
    </row>
    <row r="785" spans="1:8" x14ac:dyDescent="0.25">
      <c r="A785" s="190"/>
      <c r="B785" s="191"/>
      <c r="C785" s="192"/>
      <c r="D785" s="27"/>
      <c r="E785" s="214"/>
      <c r="F785" s="214"/>
      <c r="G785" s="193"/>
      <c r="H785" s="194"/>
    </row>
    <row r="786" spans="1:8" x14ac:dyDescent="0.25">
      <c r="A786" s="190"/>
      <c r="B786" s="191"/>
      <c r="C786" s="192"/>
      <c r="D786" s="27"/>
      <c r="E786" s="214"/>
      <c r="F786" s="214"/>
      <c r="G786" s="193"/>
      <c r="H786" s="194"/>
    </row>
    <row r="787" spans="1:8" x14ac:dyDescent="0.25">
      <c r="A787" s="190"/>
      <c r="B787" s="191"/>
      <c r="C787" s="192"/>
      <c r="D787" s="27"/>
      <c r="E787" s="27"/>
      <c r="F787" s="27"/>
      <c r="G787" s="193"/>
      <c r="H787" s="194"/>
    </row>
    <row r="788" spans="1:8" x14ac:dyDescent="0.25">
      <c r="A788" s="190"/>
      <c r="B788" s="191"/>
      <c r="C788" s="192"/>
      <c r="D788" s="27"/>
      <c r="E788" s="214"/>
      <c r="F788" s="214"/>
      <c r="G788" s="193"/>
      <c r="H788" s="194"/>
    </row>
    <row r="789" spans="1:8" x14ac:dyDescent="0.25">
      <c r="A789" s="190"/>
      <c r="B789" s="191"/>
      <c r="C789" s="192"/>
      <c r="D789" s="27"/>
      <c r="E789" s="214"/>
      <c r="F789" s="214"/>
      <c r="G789" s="193"/>
      <c r="H789" s="194"/>
    </row>
    <row r="790" spans="1:8" x14ac:dyDescent="0.25">
      <c r="A790" s="190"/>
      <c r="B790" s="191"/>
      <c r="C790" s="192"/>
      <c r="D790" s="27"/>
      <c r="E790" s="214"/>
      <c r="F790" s="214"/>
      <c r="G790" s="193"/>
      <c r="H790" s="194"/>
    </row>
    <row r="791" spans="1:8" x14ac:dyDescent="0.25">
      <c r="A791" s="190"/>
      <c r="B791" s="191"/>
      <c r="C791" s="192"/>
      <c r="D791" s="27"/>
      <c r="E791" s="27"/>
      <c r="F791" s="27"/>
      <c r="G791" s="193"/>
      <c r="H791" s="194"/>
    </row>
    <row r="792" spans="1:8" x14ac:dyDescent="0.25">
      <c r="A792" s="190"/>
      <c r="B792" s="191"/>
      <c r="C792" s="192"/>
      <c r="D792" s="27"/>
      <c r="E792" s="214"/>
      <c r="F792" s="214"/>
      <c r="G792" s="193"/>
      <c r="H792" s="194"/>
    </row>
    <row r="793" spans="1:8" x14ac:dyDescent="0.25">
      <c r="A793" s="190"/>
      <c r="B793" s="191"/>
      <c r="C793" s="192"/>
      <c r="D793" s="27"/>
      <c r="E793" s="214"/>
      <c r="F793" s="214"/>
      <c r="G793" s="193"/>
      <c r="H793" s="194"/>
    </row>
    <row r="794" spans="1:8" x14ac:dyDescent="0.25">
      <c r="A794" s="190"/>
      <c r="B794" s="191"/>
      <c r="C794" s="192"/>
      <c r="D794" s="27"/>
      <c r="E794" s="214"/>
      <c r="F794" s="214"/>
      <c r="G794" s="193"/>
      <c r="H794" s="194"/>
    </row>
    <row r="795" spans="1:8" x14ac:dyDescent="0.25">
      <c r="A795" s="190"/>
      <c r="B795" s="191"/>
      <c r="C795" s="192"/>
      <c r="D795" s="27"/>
      <c r="E795" s="27"/>
      <c r="F795" s="27"/>
      <c r="G795" s="193"/>
      <c r="H795" s="194"/>
    </row>
    <row r="796" spans="1:8" x14ac:dyDescent="0.25">
      <c r="A796" s="190"/>
      <c r="B796" s="191"/>
      <c r="C796" s="192"/>
      <c r="D796" s="27"/>
      <c r="E796" s="214"/>
      <c r="F796" s="214"/>
      <c r="G796" s="193"/>
      <c r="H796" s="194"/>
    </row>
    <row r="797" spans="1:8" x14ac:dyDescent="0.25">
      <c r="A797" s="190"/>
      <c r="B797" s="191"/>
      <c r="C797" s="192"/>
      <c r="D797" s="27"/>
      <c r="E797" s="214"/>
      <c r="F797" s="214"/>
      <c r="G797" s="193"/>
      <c r="H797" s="194"/>
    </row>
    <row r="798" spans="1:8" x14ac:dyDescent="0.25">
      <c r="A798" s="190"/>
      <c r="B798" s="191"/>
      <c r="C798" s="192"/>
      <c r="D798" s="27"/>
      <c r="E798" s="214"/>
      <c r="F798" s="214"/>
      <c r="G798" s="193"/>
      <c r="H798" s="194"/>
    </row>
    <row r="799" spans="1:8" x14ac:dyDescent="0.25">
      <c r="A799" s="190"/>
      <c r="B799" s="191"/>
      <c r="C799" s="192"/>
      <c r="D799" s="27"/>
      <c r="E799" s="27"/>
      <c r="F799" s="27"/>
      <c r="G799" s="193"/>
      <c r="H799" s="194"/>
    </row>
    <row r="800" spans="1:8" x14ac:dyDescent="0.25">
      <c r="A800" s="190"/>
      <c r="B800" s="191"/>
      <c r="C800" s="192"/>
      <c r="D800" s="27"/>
      <c r="E800" s="214"/>
      <c r="F800" s="214"/>
      <c r="G800" s="193"/>
      <c r="H800" s="194"/>
    </row>
    <row r="801" spans="1:8" x14ac:dyDescent="0.25">
      <c r="A801" s="190"/>
      <c r="B801" s="191"/>
      <c r="C801" s="192"/>
      <c r="D801" s="27"/>
      <c r="E801" s="214"/>
      <c r="F801" s="214"/>
      <c r="G801" s="193"/>
      <c r="H801" s="194"/>
    </row>
    <row r="802" spans="1:8" x14ac:dyDescent="0.25">
      <c r="A802" s="190"/>
      <c r="B802" s="191"/>
      <c r="C802" s="192"/>
      <c r="D802" s="27"/>
      <c r="E802" s="214"/>
      <c r="F802" s="214"/>
      <c r="G802" s="193"/>
      <c r="H802" s="194"/>
    </row>
    <row r="803" spans="1:8" x14ac:dyDescent="0.25">
      <c r="A803" s="190"/>
      <c r="B803" s="191"/>
      <c r="C803" s="192"/>
      <c r="D803" s="27"/>
      <c r="E803" s="214"/>
      <c r="F803" s="214"/>
      <c r="G803" s="193"/>
      <c r="H803" s="194"/>
    </row>
    <row r="804" spans="1:8" x14ac:dyDescent="0.25">
      <c r="A804" s="190"/>
      <c r="B804" s="191"/>
      <c r="C804" s="192"/>
      <c r="D804" s="27"/>
      <c r="E804" s="214"/>
      <c r="F804" s="214"/>
      <c r="G804" s="193"/>
      <c r="H804" s="194"/>
    </row>
    <row r="805" spans="1:8" x14ac:dyDescent="0.25">
      <c r="A805" s="190"/>
      <c r="B805" s="191"/>
      <c r="C805" s="192"/>
      <c r="D805" s="27"/>
      <c r="E805" s="27"/>
      <c r="F805" s="27"/>
      <c r="G805" s="193"/>
      <c r="H805" s="194"/>
    </row>
    <row r="806" spans="1:8" x14ac:dyDescent="0.25">
      <c r="A806" s="190"/>
      <c r="B806" s="191"/>
      <c r="C806" s="192"/>
      <c r="D806" s="27"/>
      <c r="E806" s="214"/>
      <c r="F806" s="214"/>
      <c r="G806" s="193"/>
      <c r="H806" s="194"/>
    </row>
    <row r="807" spans="1:8" x14ac:dyDescent="0.25">
      <c r="A807" s="190"/>
      <c r="B807" s="191"/>
      <c r="C807" s="192"/>
      <c r="D807" s="27"/>
      <c r="E807" s="214"/>
      <c r="F807" s="214"/>
      <c r="G807" s="193"/>
      <c r="H807" s="194"/>
    </row>
    <row r="808" spans="1:8" x14ac:dyDescent="0.25">
      <c r="A808" s="190"/>
      <c r="B808" s="191"/>
      <c r="C808" s="192"/>
      <c r="D808" s="27"/>
      <c r="E808" s="214"/>
      <c r="F808" s="214"/>
      <c r="G808" s="193"/>
      <c r="H808" s="194"/>
    </row>
    <row r="809" spans="1:8" x14ac:dyDescent="0.25">
      <c r="A809" s="190"/>
      <c r="B809" s="191"/>
      <c r="C809" s="192"/>
      <c r="D809" s="27"/>
      <c r="E809" s="214"/>
      <c r="F809" s="214"/>
      <c r="G809" s="193"/>
      <c r="H809" s="194"/>
    </row>
    <row r="810" spans="1:8" x14ac:dyDescent="0.25">
      <c r="A810" s="190"/>
      <c r="B810" s="191"/>
      <c r="C810" s="192"/>
      <c r="D810" s="27"/>
      <c r="E810" s="214"/>
      <c r="F810" s="214"/>
      <c r="G810" s="193"/>
      <c r="H810" s="194"/>
    </row>
    <row r="811" spans="1:8" x14ac:dyDescent="0.25">
      <c r="A811" s="190"/>
      <c r="B811" s="191"/>
      <c r="C811" s="192"/>
      <c r="D811" s="27"/>
      <c r="E811" s="214"/>
      <c r="F811" s="214"/>
      <c r="G811" s="193"/>
      <c r="H811" s="194"/>
    </row>
    <row r="812" spans="1:8" x14ac:dyDescent="0.25">
      <c r="A812" s="190"/>
      <c r="B812" s="191"/>
      <c r="C812" s="192"/>
      <c r="D812" s="27"/>
      <c r="E812" s="214"/>
      <c r="F812" s="214"/>
      <c r="G812" s="193"/>
      <c r="H812" s="194"/>
    </row>
    <row r="813" spans="1:8" x14ac:dyDescent="0.25">
      <c r="A813" s="190"/>
      <c r="B813" s="191"/>
      <c r="C813" s="192"/>
      <c r="D813" s="27"/>
      <c r="E813" s="214"/>
      <c r="F813" s="214"/>
      <c r="G813" s="193"/>
      <c r="H813" s="194"/>
    </row>
    <row r="814" spans="1:8" x14ac:dyDescent="0.25">
      <c r="A814" s="190"/>
      <c r="B814" s="191"/>
      <c r="C814" s="192"/>
      <c r="D814" s="27"/>
      <c r="E814" s="214"/>
      <c r="F814" s="214"/>
      <c r="G814" s="193"/>
      <c r="H814" s="194"/>
    </row>
    <row r="815" spans="1:8" x14ac:dyDescent="0.25">
      <c r="A815" s="190"/>
      <c r="B815" s="191"/>
      <c r="C815" s="192"/>
      <c r="D815" s="27"/>
      <c r="E815" s="214"/>
      <c r="F815" s="214"/>
      <c r="G815" s="193"/>
      <c r="H815" s="194"/>
    </row>
    <row r="816" spans="1:8" x14ac:dyDescent="0.25">
      <c r="A816" s="190"/>
      <c r="B816" s="191"/>
      <c r="C816" s="192"/>
      <c r="D816" s="27"/>
      <c r="E816" s="27"/>
      <c r="F816" s="27"/>
      <c r="G816" s="193"/>
      <c r="H816" s="194"/>
    </row>
    <row r="817" spans="1:8" x14ac:dyDescent="0.25">
      <c r="A817" s="190"/>
      <c r="B817" s="191"/>
      <c r="C817" s="192"/>
      <c r="D817" s="27"/>
      <c r="E817" s="214"/>
      <c r="F817" s="214"/>
      <c r="G817" s="193"/>
      <c r="H817" s="194"/>
    </row>
    <row r="818" spans="1:8" x14ac:dyDescent="0.25">
      <c r="A818" s="190"/>
      <c r="B818" s="191"/>
      <c r="C818" s="192"/>
      <c r="D818" s="27"/>
      <c r="E818" s="214"/>
      <c r="F818" s="214"/>
      <c r="G818" s="193"/>
      <c r="H818" s="194"/>
    </row>
    <row r="819" spans="1:8" x14ac:dyDescent="0.25">
      <c r="A819" s="190"/>
      <c r="B819" s="191"/>
      <c r="C819" s="192"/>
      <c r="D819" s="27"/>
      <c r="E819" s="214"/>
      <c r="F819" s="214"/>
      <c r="G819" s="193"/>
      <c r="H819" s="194"/>
    </row>
    <row r="820" spans="1:8" x14ac:dyDescent="0.25">
      <c r="A820" s="190"/>
      <c r="B820" s="191"/>
      <c r="C820" s="192"/>
      <c r="D820" s="27"/>
      <c r="E820" s="214"/>
      <c r="F820" s="214"/>
      <c r="G820" s="193"/>
      <c r="H820" s="194"/>
    </row>
    <row r="821" spans="1:8" x14ac:dyDescent="0.25">
      <c r="A821" s="190"/>
      <c r="B821" s="191"/>
      <c r="C821" s="192"/>
      <c r="D821" s="27"/>
      <c r="E821" s="27"/>
      <c r="F821" s="27"/>
      <c r="G821" s="193"/>
      <c r="H821" s="194"/>
    </row>
    <row r="822" spans="1:8" x14ac:dyDescent="0.25">
      <c r="A822" s="190"/>
      <c r="B822" s="191"/>
      <c r="C822" s="192"/>
      <c r="D822" s="27"/>
      <c r="E822" s="214"/>
      <c r="F822" s="214"/>
      <c r="G822" s="193"/>
      <c r="H822" s="194"/>
    </row>
    <row r="823" spans="1:8" x14ac:dyDescent="0.25">
      <c r="A823" s="190"/>
      <c r="B823" s="191"/>
      <c r="C823" s="192"/>
      <c r="D823" s="27"/>
      <c r="E823" s="214"/>
      <c r="F823" s="214"/>
      <c r="G823" s="193"/>
      <c r="H823" s="194"/>
    </row>
    <row r="824" spans="1:8" x14ac:dyDescent="0.25">
      <c r="A824" s="190"/>
      <c r="B824" s="191"/>
      <c r="C824" s="192"/>
      <c r="D824" s="27"/>
      <c r="E824" s="214"/>
      <c r="F824" s="214"/>
      <c r="G824" s="193"/>
      <c r="H824" s="194"/>
    </row>
    <row r="825" spans="1:8" x14ac:dyDescent="0.25">
      <c r="A825" s="190"/>
      <c r="B825" s="191"/>
      <c r="C825" s="192"/>
      <c r="D825" s="27"/>
      <c r="E825" s="27"/>
      <c r="F825" s="27"/>
      <c r="G825" s="193"/>
      <c r="H825" s="194"/>
    </row>
    <row r="826" spans="1:8" x14ac:dyDescent="0.25">
      <c r="A826" s="190"/>
      <c r="B826" s="191"/>
      <c r="C826" s="192"/>
      <c r="D826" s="27"/>
      <c r="E826" s="214"/>
      <c r="F826" s="214"/>
      <c r="G826" s="193"/>
      <c r="H826" s="194"/>
    </row>
    <row r="827" spans="1:8" x14ac:dyDescent="0.25">
      <c r="A827" s="190"/>
      <c r="B827" s="191"/>
      <c r="C827" s="192"/>
      <c r="D827" s="27"/>
      <c r="E827" s="214"/>
      <c r="F827" s="214"/>
      <c r="G827" s="193"/>
      <c r="H827" s="194"/>
    </row>
    <row r="828" spans="1:8" x14ac:dyDescent="0.25">
      <c r="A828" s="190"/>
      <c r="B828" s="191"/>
      <c r="C828" s="192"/>
      <c r="D828" s="27"/>
      <c r="E828" s="214"/>
      <c r="F828" s="214"/>
      <c r="G828" s="193"/>
      <c r="H828" s="194"/>
    </row>
    <row r="829" spans="1:8" x14ac:dyDescent="0.25">
      <c r="A829" s="190"/>
      <c r="B829" s="191"/>
      <c r="C829" s="192"/>
      <c r="D829" s="27"/>
      <c r="E829" s="214"/>
      <c r="F829" s="214"/>
      <c r="G829" s="193"/>
      <c r="H829" s="194"/>
    </row>
    <row r="830" spans="1:8" x14ac:dyDescent="0.25">
      <c r="A830" s="190"/>
      <c r="B830" s="191"/>
      <c r="C830" s="192"/>
      <c r="D830" s="27"/>
      <c r="E830" s="214"/>
      <c r="F830" s="214"/>
      <c r="G830" s="193"/>
      <c r="H830" s="194"/>
    </row>
    <row r="831" spans="1:8" x14ac:dyDescent="0.25">
      <c r="A831" s="190"/>
      <c r="B831" s="191"/>
      <c r="C831" s="192"/>
      <c r="D831" s="27"/>
      <c r="E831" s="214"/>
      <c r="F831" s="214"/>
      <c r="G831" s="193"/>
      <c r="H831" s="194"/>
    </row>
    <row r="832" spans="1:8" x14ac:dyDescent="0.25">
      <c r="A832" s="190"/>
      <c r="B832" s="191"/>
      <c r="C832" s="192"/>
      <c r="D832" s="27"/>
      <c r="E832" s="214"/>
      <c r="F832" s="214"/>
      <c r="G832" s="193"/>
      <c r="H832" s="194"/>
    </row>
    <row r="833" spans="1:8" x14ac:dyDescent="0.25">
      <c r="A833" s="190"/>
      <c r="B833" s="191"/>
      <c r="C833" s="192"/>
      <c r="D833" s="27"/>
      <c r="E833" s="214"/>
      <c r="F833" s="214"/>
      <c r="G833" s="193"/>
      <c r="H833" s="194"/>
    </row>
    <row r="834" spans="1:8" x14ac:dyDescent="0.25">
      <c r="A834" s="190"/>
      <c r="B834" s="191"/>
      <c r="C834" s="192"/>
      <c r="D834" s="27"/>
      <c r="E834" s="214"/>
      <c r="F834" s="214"/>
      <c r="G834" s="193"/>
      <c r="H834" s="194"/>
    </row>
    <row r="835" spans="1:8" x14ac:dyDescent="0.25">
      <c r="A835" s="190"/>
      <c r="B835" s="191"/>
      <c r="C835" s="192"/>
      <c r="D835" s="27"/>
      <c r="E835" s="27"/>
      <c r="F835" s="27"/>
      <c r="G835" s="193"/>
      <c r="H835" s="194"/>
    </row>
    <row r="836" spans="1:8" x14ac:dyDescent="0.25">
      <c r="A836" s="190"/>
      <c r="B836" s="191"/>
      <c r="C836" s="192"/>
      <c r="D836" s="27"/>
      <c r="E836" s="214"/>
      <c r="F836" s="214"/>
      <c r="G836" s="193"/>
      <c r="H836" s="194"/>
    </row>
    <row r="837" spans="1:8" x14ac:dyDescent="0.25">
      <c r="A837" s="190"/>
      <c r="B837" s="191"/>
      <c r="C837" s="192"/>
      <c r="D837" s="27"/>
      <c r="E837" s="214"/>
      <c r="F837" s="214"/>
      <c r="G837" s="193"/>
      <c r="H837" s="194"/>
    </row>
    <row r="838" spans="1:8" x14ac:dyDescent="0.25">
      <c r="A838" s="190"/>
      <c r="B838" s="191"/>
      <c r="C838" s="192"/>
      <c r="D838" s="27"/>
      <c r="E838" s="214"/>
      <c r="F838" s="214"/>
      <c r="G838" s="193"/>
      <c r="H838" s="194"/>
    </row>
    <row r="839" spans="1:8" x14ac:dyDescent="0.25">
      <c r="A839" s="190"/>
      <c r="B839" s="191"/>
      <c r="C839" s="192"/>
      <c r="D839" s="27"/>
      <c r="E839" s="214"/>
      <c r="F839" s="214"/>
      <c r="G839" s="193"/>
      <c r="H839" s="194"/>
    </row>
    <row r="840" spans="1:8" x14ac:dyDescent="0.25">
      <c r="A840" s="190"/>
      <c r="B840" s="191"/>
      <c r="C840" s="192"/>
      <c r="D840" s="27"/>
      <c r="E840" s="214"/>
      <c r="F840" s="214"/>
      <c r="G840" s="193"/>
      <c r="H840" s="194"/>
    </row>
    <row r="841" spans="1:8" x14ac:dyDescent="0.25">
      <c r="A841" s="190"/>
      <c r="B841" s="191"/>
      <c r="C841" s="192"/>
      <c r="D841" s="27"/>
      <c r="E841" s="214"/>
      <c r="F841" s="214"/>
      <c r="G841" s="193"/>
      <c r="H841" s="194"/>
    </row>
    <row r="842" spans="1:8" x14ac:dyDescent="0.25">
      <c r="A842" s="190"/>
      <c r="B842" s="191"/>
      <c r="C842" s="192"/>
      <c r="D842" s="27"/>
      <c r="E842" s="214"/>
      <c r="F842" s="214"/>
      <c r="G842" s="193"/>
      <c r="H842" s="194"/>
    </row>
    <row r="843" spans="1:8" x14ac:dyDescent="0.25">
      <c r="A843" s="190"/>
      <c r="B843" s="191"/>
      <c r="C843" s="192"/>
      <c r="D843" s="27"/>
      <c r="E843" s="214"/>
      <c r="F843" s="214"/>
      <c r="G843" s="193"/>
      <c r="H843" s="194"/>
    </row>
    <row r="844" spans="1:8" x14ac:dyDescent="0.25">
      <c r="A844" s="190"/>
      <c r="B844" s="191"/>
      <c r="C844" s="192"/>
      <c r="D844" s="27"/>
      <c r="E844" s="214"/>
      <c r="F844" s="214"/>
      <c r="G844" s="193"/>
      <c r="H844" s="194"/>
    </row>
    <row r="845" spans="1:8" x14ac:dyDescent="0.25">
      <c r="A845" s="190"/>
      <c r="B845" s="191"/>
      <c r="C845" s="192"/>
      <c r="D845" s="27"/>
      <c r="E845" s="214"/>
      <c r="F845" s="214"/>
      <c r="G845" s="193"/>
      <c r="H845" s="194"/>
    </row>
    <row r="846" spans="1:8" x14ac:dyDescent="0.25">
      <c r="A846" s="190"/>
      <c r="B846" s="191"/>
      <c r="C846" s="192"/>
      <c r="D846" s="27"/>
      <c r="E846" s="214"/>
      <c r="F846" s="214"/>
      <c r="G846" s="193"/>
      <c r="H846" s="194"/>
    </row>
    <row r="847" spans="1:8" x14ac:dyDescent="0.25">
      <c r="A847" s="190"/>
      <c r="B847" s="191"/>
      <c r="C847" s="192"/>
      <c r="D847" s="27"/>
      <c r="E847" s="214"/>
      <c r="F847" s="214"/>
      <c r="G847" s="193"/>
      <c r="H847" s="194"/>
    </row>
    <row r="848" spans="1:8" x14ac:dyDescent="0.25">
      <c r="A848" s="190"/>
      <c r="B848" s="191"/>
      <c r="C848" s="192"/>
      <c r="D848" s="27"/>
      <c r="E848" s="27"/>
      <c r="F848" s="27"/>
      <c r="G848" s="193"/>
      <c r="H848" s="194"/>
    </row>
    <row r="849" spans="1:8" x14ac:dyDescent="0.25">
      <c r="A849" s="190"/>
      <c r="B849" s="191"/>
      <c r="C849" s="192"/>
      <c r="D849" s="27"/>
      <c r="E849" s="214"/>
      <c r="F849" s="214"/>
      <c r="G849" s="193"/>
      <c r="H849" s="194"/>
    </row>
    <row r="850" spans="1:8" x14ac:dyDescent="0.25">
      <c r="A850" s="190"/>
      <c r="B850" s="191"/>
      <c r="C850" s="192"/>
      <c r="D850" s="27"/>
      <c r="E850" s="214"/>
      <c r="F850" s="214"/>
      <c r="G850" s="193"/>
      <c r="H850" s="194"/>
    </row>
    <row r="851" spans="1:8" x14ac:dyDescent="0.25">
      <c r="A851" s="190"/>
      <c r="B851" s="191"/>
      <c r="C851" s="192"/>
      <c r="D851" s="27"/>
      <c r="E851" s="214"/>
      <c r="F851" s="214"/>
      <c r="G851" s="193"/>
      <c r="H851" s="194"/>
    </row>
    <row r="852" spans="1:8" x14ac:dyDescent="0.25">
      <c r="A852" s="190"/>
      <c r="B852" s="191"/>
      <c r="C852" s="192"/>
      <c r="D852" s="27"/>
      <c r="E852" s="214"/>
      <c r="F852" s="214"/>
      <c r="G852" s="193"/>
      <c r="H852" s="194"/>
    </row>
    <row r="853" spans="1:8" x14ac:dyDescent="0.25">
      <c r="A853" s="190"/>
      <c r="B853" s="191"/>
      <c r="C853" s="192"/>
      <c r="D853" s="27"/>
      <c r="E853" s="27"/>
      <c r="F853" s="27"/>
      <c r="G853" s="193"/>
      <c r="H853" s="194"/>
    </row>
    <row r="854" spans="1:8" x14ac:dyDescent="0.25">
      <c r="A854" s="190"/>
      <c r="B854" s="191"/>
      <c r="C854" s="192"/>
      <c r="D854" s="27"/>
      <c r="E854" s="27"/>
      <c r="F854" s="27"/>
      <c r="G854" s="193"/>
      <c r="H854" s="194"/>
    </row>
    <row r="855" spans="1:8" x14ac:dyDescent="0.25">
      <c r="A855" s="190"/>
      <c r="B855" s="191"/>
      <c r="C855" s="192"/>
      <c r="D855" s="27"/>
      <c r="E855" s="27"/>
      <c r="F855" s="27"/>
      <c r="G855" s="193"/>
      <c r="H855" s="194"/>
    </row>
    <row r="856" spans="1:8" x14ac:dyDescent="0.25">
      <c r="A856" s="190"/>
      <c r="B856" s="191"/>
      <c r="C856" s="192"/>
      <c r="D856" s="27"/>
      <c r="E856" s="214"/>
      <c r="F856" s="214"/>
      <c r="G856" s="193"/>
      <c r="H856" s="194"/>
    </row>
    <row r="857" spans="1:8" x14ac:dyDescent="0.25">
      <c r="A857" s="190"/>
      <c r="B857" s="191"/>
      <c r="C857" s="192"/>
      <c r="D857" s="27"/>
      <c r="E857" s="214"/>
      <c r="F857" s="214"/>
      <c r="G857" s="193"/>
      <c r="H857" s="194"/>
    </row>
    <row r="858" spans="1:8" x14ac:dyDescent="0.25">
      <c r="A858" s="190"/>
      <c r="B858" s="191"/>
      <c r="C858" s="192"/>
      <c r="D858" s="27"/>
      <c r="E858" s="214"/>
      <c r="F858" s="214"/>
      <c r="G858" s="193"/>
      <c r="H858" s="194"/>
    </row>
    <row r="859" spans="1:8" x14ac:dyDescent="0.25">
      <c r="A859" s="190"/>
      <c r="B859" s="191"/>
      <c r="C859" s="192"/>
      <c r="D859" s="27"/>
      <c r="E859" s="214"/>
      <c r="F859" s="214"/>
      <c r="G859" s="193"/>
      <c r="H859" s="194"/>
    </row>
    <row r="860" spans="1:8" x14ac:dyDescent="0.25">
      <c r="A860" s="190"/>
      <c r="B860" s="191"/>
      <c r="C860" s="192"/>
      <c r="D860" s="27"/>
      <c r="E860" s="214"/>
      <c r="F860" s="214"/>
      <c r="G860" s="193"/>
      <c r="H860" s="194"/>
    </row>
    <row r="861" spans="1:8" x14ac:dyDescent="0.25">
      <c r="A861" s="190"/>
      <c r="B861" s="191"/>
      <c r="C861" s="192"/>
      <c r="D861" s="27"/>
      <c r="E861" s="214"/>
      <c r="F861" s="214"/>
      <c r="G861" s="193"/>
      <c r="H861" s="194"/>
    </row>
    <row r="862" spans="1:8" x14ac:dyDescent="0.25">
      <c r="A862" s="190"/>
      <c r="B862" s="191"/>
      <c r="C862" s="192"/>
      <c r="D862" s="27"/>
      <c r="E862" s="214"/>
      <c r="F862" s="214"/>
      <c r="G862" s="193"/>
      <c r="H862" s="194"/>
    </row>
    <row r="863" spans="1:8" x14ac:dyDescent="0.25">
      <c r="A863" s="190"/>
      <c r="B863" s="191"/>
      <c r="C863" s="192"/>
      <c r="D863" s="27"/>
      <c r="E863" s="214"/>
      <c r="F863" s="214"/>
      <c r="G863" s="193"/>
      <c r="H863" s="194"/>
    </row>
    <row r="864" spans="1:8" x14ac:dyDescent="0.25">
      <c r="A864" s="190"/>
      <c r="B864" s="191"/>
      <c r="C864" s="192"/>
      <c r="D864" s="27"/>
      <c r="E864" s="214"/>
      <c r="F864" s="214"/>
      <c r="G864" s="193"/>
      <c r="H864" s="194"/>
    </row>
    <row r="865" spans="1:8" x14ac:dyDescent="0.25">
      <c r="A865" s="190"/>
      <c r="B865" s="191"/>
      <c r="C865" s="192"/>
      <c r="D865" s="27"/>
      <c r="E865" s="214"/>
      <c r="F865" s="214"/>
      <c r="G865" s="193"/>
      <c r="H865" s="194"/>
    </row>
    <row r="866" spans="1:8" x14ac:dyDescent="0.25">
      <c r="A866" s="190"/>
      <c r="B866" s="191"/>
      <c r="C866" s="192"/>
      <c r="D866" s="27"/>
      <c r="E866" s="214"/>
      <c r="F866" s="214"/>
      <c r="G866" s="193"/>
      <c r="H866" s="194"/>
    </row>
    <row r="867" spans="1:8" x14ac:dyDescent="0.25">
      <c r="A867" s="190"/>
      <c r="B867" s="191"/>
      <c r="C867" s="192"/>
      <c r="D867" s="27"/>
      <c r="E867" s="214"/>
      <c r="F867" s="214"/>
      <c r="G867" s="193"/>
      <c r="H867" s="194"/>
    </row>
    <row r="868" spans="1:8" x14ac:dyDescent="0.25">
      <c r="A868" s="190"/>
      <c r="B868" s="191"/>
      <c r="C868" s="192"/>
      <c r="D868" s="27"/>
      <c r="E868" s="214"/>
      <c r="F868" s="214"/>
      <c r="G868" s="193"/>
      <c r="H868" s="194"/>
    </row>
    <row r="869" spans="1:8" x14ac:dyDescent="0.25">
      <c r="A869" s="190"/>
      <c r="B869" s="191"/>
      <c r="C869" s="192"/>
      <c r="D869" s="27"/>
      <c r="E869" s="214"/>
      <c r="F869" s="214"/>
      <c r="G869" s="193"/>
      <c r="H869" s="194"/>
    </row>
    <row r="870" spans="1:8" x14ac:dyDescent="0.25">
      <c r="A870" s="190"/>
      <c r="B870" s="191"/>
      <c r="C870" s="192"/>
      <c r="D870" s="27"/>
      <c r="E870" s="214"/>
      <c r="F870" s="214"/>
      <c r="G870" s="193"/>
      <c r="H870" s="194"/>
    </row>
    <row r="871" spans="1:8" x14ac:dyDescent="0.25">
      <c r="A871" s="190"/>
      <c r="B871" s="191"/>
      <c r="C871" s="192"/>
      <c r="D871" s="27"/>
      <c r="E871" s="214"/>
      <c r="F871" s="214"/>
      <c r="G871" s="193"/>
      <c r="H871" s="194"/>
    </row>
    <row r="872" spans="1:8" x14ac:dyDescent="0.25">
      <c r="A872" s="190"/>
      <c r="B872" s="191"/>
      <c r="C872" s="192"/>
      <c r="D872" s="27"/>
      <c r="E872" s="214"/>
      <c r="F872" s="214"/>
      <c r="G872" s="193"/>
      <c r="H872" s="194"/>
    </row>
    <row r="873" spans="1:8" x14ac:dyDescent="0.25">
      <c r="A873" s="190"/>
      <c r="B873" s="191"/>
      <c r="C873" s="192"/>
      <c r="D873" s="27"/>
      <c r="E873" s="214"/>
      <c r="F873" s="214"/>
      <c r="G873" s="193"/>
      <c r="H873" s="194"/>
    </row>
    <row r="874" spans="1:8" x14ac:dyDescent="0.25">
      <c r="A874" s="190"/>
      <c r="B874" s="191"/>
      <c r="C874" s="192"/>
      <c r="D874" s="27"/>
      <c r="E874" s="214"/>
      <c r="F874" s="214"/>
      <c r="G874" s="193"/>
      <c r="H874" s="194"/>
    </row>
    <row r="875" spans="1:8" x14ac:dyDescent="0.25">
      <c r="A875" s="190"/>
      <c r="B875" s="191"/>
      <c r="C875" s="192"/>
      <c r="D875" s="27"/>
      <c r="E875" s="27"/>
      <c r="F875" s="27"/>
      <c r="G875" s="193"/>
      <c r="H875" s="194"/>
    </row>
    <row r="876" spans="1:8" x14ac:dyDescent="0.25">
      <c r="A876" s="190"/>
      <c r="B876" s="191"/>
      <c r="C876" s="192"/>
      <c r="D876" s="27"/>
      <c r="E876" s="27"/>
      <c r="F876" s="27"/>
      <c r="G876" s="193"/>
      <c r="H876" s="194"/>
    </row>
    <row r="877" spans="1:8" x14ac:dyDescent="0.25">
      <c r="A877" s="190"/>
      <c r="B877" s="191"/>
      <c r="C877" s="192"/>
      <c r="D877" s="27"/>
      <c r="E877" s="214"/>
      <c r="F877" s="214"/>
      <c r="G877" s="193"/>
      <c r="H877" s="194"/>
    </row>
    <row r="878" spans="1:8" x14ac:dyDescent="0.25">
      <c r="A878" s="190"/>
      <c r="B878" s="191"/>
      <c r="C878" s="192"/>
      <c r="D878" s="27"/>
      <c r="E878" s="214"/>
      <c r="F878" s="214"/>
      <c r="G878" s="193"/>
      <c r="H878" s="194"/>
    </row>
    <row r="879" spans="1:8" x14ac:dyDescent="0.25">
      <c r="A879" s="190"/>
      <c r="B879" s="191"/>
      <c r="C879" s="192"/>
      <c r="D879" s="27"/>
      <c r="E879" s="27"/>
      <c r="F879" s="214"/>
      <c r="G879" s="193"/>
      <c r="H879" s="194"/>
    </row>
    <row r="880" spans="1:8" x14ac:dyDescent="0.25">
      <c r="A880" s="190"/>
      <c r="B880" s="191"/>
      <c r="C880" s="192"/>
      <c r="D880" s="27"/>
      <c r="E880" s="214"/>
      <c r="F880" s="214"/>
      <c r="G880" s="193"/>
      <c r="H880" s="194"/>
    </row>
    <row r="881" spans="1:8" x14ac:dyDescent="0.25">
      <c r="A881" s="190"/>
      <c r="B881" s="191"/>
      <c r="C881" s="192"/>
      <c r="D881" s="27"/>
      <c r="E881" s="214"/>
      <c r="F881" s="214"/>
      <c r="G881" s="193"/>
      <c r="H881" s="194"/>
    </row>
    <row r="882" spans="1:8" x14ac:dyDescent="0.25">
      <c r="A882" s="190"/>
      <c r="B882" s="191"/>
      <c r="C882" s="192"/>
      <c r="D882" s="27"/>
      <c r="E882" s="214"/>
      <c r="F882" s="214"/>
      <c r="G882" s="193"/>
      <c r="H882" s="194"/>
    </row>
    <row r="883" spans="1:8" x14ac:dyDescent="0.25">
      <c r="A883" s="190"/>
      <c r="B883" s="191"/>
      <c r="C883" s="192"/>
      <c r="D883" s="27"/>
      <c r="E883" s="214"/>
      <c r="F883" s="214"/>
      <c r="G883" s="193"/>
      <c r="H883" s="194"/>
    </row>
    <row r="884" spans="1:8" x14ac:dyDescent="0.25">
      <c r="A884" s="190"/>
      <c r="B884" s="191"/>
      <c r="C884" s="192"/>
      <c r="D884" s="27"/>
      <c r="E884" s="214"/>
      <c r="F884" s="214"/>
      <c r="G884" s="193"/>
      <c r="H884" s="194"/>
    </row>
    <row r="885" spans="1:8" x14ac:dyDescent="0.25">
      <c r="A885" s="190"/>
      <c r="B885" s="191"/>
      <c r="C885" s="192"/>
      <c r="D885" s="27"/>
      <c r="E885" s="214"/>
      <c r="F885" s="214"/>
      <c r="G885" s="193"/>
      <c r="H885" s="194"/>
    </row>
    <row r="886" spans="1:8" x14ac:dyDescent="0.25">
      <c r="A886" s="190"/>
      <c r="B886" s="191"/>
      <c r="C886" s="192"/>
      <c r="D886" s="27"/>
      <c r="E886" s="214"/>
      <c r="F886" s="214"/>
      <c r="G886" s="193"/>
      <c r="H886" s="194"/>
    </row>
    <row r="887" spans="1:8" x14ac:dyDescent="0.25">
      <c r="A887" s="190"/>
      <c r="B887" s="191"/>
      <c r="C887" s="192"/>
      <c r="D887" s="27"/>
      <c r="E887" s="214"/>
      <c r="F887" s="214"/>
      <c r="G887" s="193"/>
      <c r="H887" s="194"/>
    </row>
    <row r="888" spans="1:8" x14ac:dyDescent="0.25">
      <c r="A888" s="190"/>
      <c r="B888" s="191"/>
      <c r="C888" s="192"/>
      <c r="D888" s="27"/>
      <c r="E888" s="214"/>
      <c r="F888" s="214"/>
      <c r="G888" s="193"/>
      <c r="H888" s="194"/>
    </row>
    <row r="889" spans="1:8" x14ac:dyDescent="0.25">
      <c r="A889" s="190"/>
      <c r="B889" s="191"/>
      <c r="C889" s="192"/>
      <c r="D889" s="27"/>
      <c r="E889" s="27"/>
      <c r="F889" s="27"/>
      <c r="G889" s="193"/>
      <c r="H889" s="194"/>
    </row>
    <row r="890" spans="1:8" x14ac:dyDescent="0.25">
      <c r="A890" s="190"/>
      <c r="B890" s="191"/>
      <c r="C890" s="192"/>
      <c r="D890" s="27"/>
      <c r="E890" s="214"/>
      <c r="F890" s="214"/>
      <c r="G890" s="193"/>
      <c r="H890" s="194"/>
    </row>
    <row r="891" spans="1:8" x14ac:dyDescent="0.25">
      <c r="A891" s="190"/>
      <c r="B891" s="191"/>
      <c r="C891" s="192"/>
      <c r="D891" s="27"/>
      <c r="E891" s="214"/>
      <c r="F891" s="214"/>
      <c r="G891" s="193"/>
      <c r="H891" s="194"/>
    </row>
    <row r="892" spans="1:8" x14ac:dyDescent="0.25">
      <c r="A892" s="190"/>
      <c r="B892" s="191"/>
      <c r="C892" s="192"/>
      <c r="D892" s="27"/>
      <c r="E892" s="27"/>
      <c r="F892" s="27"/>
      <c r="G892" s="193"/>
      <c r="H892" s="194"/>
    </row>
    <row r="893" spans="1:8" x14ac:dyDescent="0.25">
      <c r="A893" s="190"/>
      <c r="B893" s="191"/>
      <c r="C893" s="192"/>
      <c r="D893" s="27"/>
      <c r="E893" s="214"/>
      <c r="F893" s="214"/>
      <c r="G893" s="193"/>
      <c r="H893" s="194"/>
    </row>
    <row r="894" spans="1:8" x14ac:dyDescent="0.25">
      <c r="A894" s="190"/>
      <c r="B894" s="191"/>
      <c r="C894" s="192"/>
      <c r="D894" s="27"/>
      <c r="E894" s="214"/>
      <c r="F894" s="214"/>
      <c r="G894" s="193"/>
      <c r="H894" s="194"/>
    </row>
    <row r="895" spans="1:8" x14ac:dyDescent="0.25">
      <c r="A895" s="190"/>
      <c r="B895" s="191"/>
      <c r="C895" s="192"/>
      <c r="D895" s="27"/>
      <c r="E895" s="27"/>
      <c r="F895" s="27"/>
      <c r="G895" s="193"/>
      <c r="H895" s="194"/>
    </row>
    <row r="896" spans="1:8" x14ac:dyDescent="0.25">
      <c r="A896" s="190"/>
      <c r="B896" s="191"/>
      <c r="C896" s="192"/>
      <c r="D896" s="27"/>
      <c r="E896" s="214"/>
      <c r="F896" s="214"/>
      <c r="G896" s="193"/>
      <c r="H896" s="194"/>
    </row>
    <row r="897" spans="1:8" x14ac:dyDescent="0.25">
      <c r="A897" s="190"/>
      <c r="B897" s="191"/>
      <c r="C897" s="192"/>
      <c r="D897" s="27"/>
      <c r="E897" s="214"/>
      <c r="F897" s="214"/>
      <c r="G897" s="193"/>
      <c r="H897" s="194"/>
    </row>
    <row r="898" spans="1:8" x14ac:dyDescent="0.25">
      <c r="A898" s="190"/>
      <c r="B898" s="191"/>
      <c r="C898" s="192"/>
      <c r="D898" s="27"/>
      <c r="E898" s="214"/>
      <c r="F898" s="214"/>
      <c r="G898" s="193"/>
      <c r="H898" s="194"/>
    </row>
    <row r="899" spans="1:8" x14ac:dyDescent="0.25">
      <c r="A899" s="190"/>
      <c r="B899" s="191"/>
      <c r="C899" s="192"/>
      <c r="D899" s="27"/>
      <c r="E899" s="27"/>
      <c r="F899" s="27"/>
      <c r="G899" s="193"/>
      <c r="H899" s="194"/>
    </row>
    <row r="900" spans="1:8" x14ac:dyDescent="0.25">
      <c r="A900" s="190"/>
      <c r="B900" s="191"/>
      <c r="C900" s="192"/>
      <c r="D900" s="27"/>
      <c r="E900" s="214"/>
      <c r="F900" s="214"/>
      <c r="G900" s="193"/>
      <c r="H900" s="194"/>
    </row>
    <row r="901" spans="1:8" x14ac:dyDescent="0.25">
      <c r="A901" s="190"/>
      <c r="B901" s="191"/>
      <c r="C901" s="192"/>
      <c r="D901" s="27"/>
      <c r="E901" s="214"/>
      <c r="F901" s="214"/>
      <c r="G901" s="193"/>
      <c r="H901" s="194"/>
    </row>
    <row r="902" spans="1:8" x14ac:dyDescent="0.25">
      <c r="A902" s="190"/>
      <c r="B902" s="191"/>
      <c r="C902" s="192"/>
      <c r="D902" s="27"/>
      <c r="E902" s="214"/>
      <c r="F902" s="214"/>
      <c r="G902" s="193"/>
      <c r="H902" s="194"/>
    </row>
    <row r="903" spans="1:8" x14ac:dyDescent="0.25">
      <c r="A903" s="190"/>
      <c r="B903" s="191"/>
      <c r="C903" s="192"/>
      <c r="D903" s="27"/>
      <c r="E903" s="214"/>
      <c r="F903" s="214"/>
      <c r="G903" s="193"/>
      <c r="H903" s="194"/>
    </row>
    <row r="904" spans="1:8" x14ac:dyDescent="0.25">
      <c r="A904" s="190"/>
      <c r="B904" s="191"/>
      <c r="C904" s="192"/>
      <c r="D904" s="27"/>
      <c r="E904" s="214"/>
      <c r="F904" s="214"/>
      <c r="G904" s="193"/>
      <c r="H904" s="194"/>
    </row>
    <row r="905" spans="1:8" x14ac:dyDescent="0.25">
      <c r="A905" s="190"/>
      <c r="B905" s="191"/>
      <c r="C905" s="192"/>
      <c r="D905" s="27"/>
      <c r="E905" s="214"/>
      <c r="F905" s="214"/>
      <c r="G905" s="193"/>
      <c r="H905" s="194"/>
    </row>
    <row r="906" spans="1:8" x14ac:dyDescent="0.25">
      <c r="A906" s="190"/>
      <c r="B906" s="191"/>
      <c r="C906" s="192"/>
      <c r="D906" s="27"/>
      <c r="E906" s="214"/>
      <c r="F906" s="214"/>
      <c r="G906" s="193"/>
      <c r="H906" s="194"/>
    </row>
    <row r="907" spans="1:8" x14ac:dyDescent="0.25">
      <c r="A907" s="190"/>
      <c r="B907" s="191"/>
      <c r="C907" s="192"/>
      <c r="D907" s="27"/>
      <c r="E907" s="214"/>
      <c r="F907" s="214"/>
      <c r="G907" s="193"/>
      <c r="H907" s="194"/>
    </row>
    <row r="908" spans="1:8" x14ac:dyDescent="0.25">
      <c r="A908" s="190"/>
      <c r="B908" s="191"/>
      <c r="C908" s="192"/>
      <c r="D908" s="27"/>
      <c r="E908" s="27"/>
      <c r="F908" s="27"/>
      <c r="G908" s="193"/>
      <c r="H908" s="194"/>
    </row>
    <row r="909" spans="1:8" x14ac:dyDescent="0.25">
      <c r="A909" s="190"/>
      <c r="B909" s="191"/>
      <c r="C909" s="192"/>
      <c r="D909" s="27"/>
      <c r="E909" s="214"/>
      <c r="F909" s="214"/>
      <c r="G909" s="193"/>
      <c r="H909" s="194"/>
    </row>
    <row r="910" spans="1:8" x14ac:dyDescent="0.25">
      <c r="A910" s="190"/>
      <c r="B910" s="191"/>
      <c r="C910" s="192"/>
      <c r="D910" s="27"/>
      <c r="E910" s="214"/>
      <c r="F910" s="214"/>
      <c r="G910" s="193"/>
      <c r="H910" s="194"/>
    </row>
    <row r="911" spans="1:8" x14ac:dyDescent="0.25">
      <c r="A911" s="190"/>
      <c r="B911" s="191"/>
      <c r="C911" s="192"/>
      <c r="D911" s="27"/>
      <c r="E911" s="214"/>
      <c r="F911" s="214"/>
      <c r="G911" s="193"/>
      <c r="H911" s="194"/>
    </row>
    <row r="912" spans="1:8" x14ac:dyDescent="0.25">
      <c r="A912" s="190"/>
      <c r="B912" s="191"/>
      <c r="C912" s="192"/>
      <c r="D912" s="27"/>
      <c r="E912" s="214"/>
      <c r="F912" s="214"/>
      <c r="G912" s="193"/>
      <c r="H912" s="194"/>
    </row>
    <row r="913" spans="1:8" x14ac:dyDescent="0.25">
      <c r="A913" s="190"/>
      <c r="B913" s="191"/>
      <c r="C913" s="192"/>
      <c r="D913" s="27"/>
      <c r="E913" s="214"/>
      <c r="F913" s="214"/>
      <c r="G913" s="193"/>
      <c r="H913" s="194"/>
    </row>
    <row r="914" spans="1:8" x14ac:dyDescent="0.25">
      <c r="A914" s="190"/>
      <c r="B914" s="191"/>
      <c r="C914" s="192"/>
      <c r="D914" s="27"/>
      <c r="E914" s="27"/>
      <c r="F914" s="27"/>
      <c r="G914" s="193"/>
      <c r="H914" s="194"/>
    </row>
    <row r="915" spans="1:8" x14ac:dyDescent="0.25">
      <c r="A915" s="190"/>
      <c r="B915" s="191"/>
      <c r="C915" s="192"/>
      <c r="D915" s="27"/>
      <c r="E915" s="214"/>
      <c r="F915" s="214"/>
      <c r="G915" s="193"/>
      <c r="H915" s="194"/>
    </row>
    <row r="916" spans="1:8" x14ac:dyDescent="0.25">
      <c r="A916" s="190"/>
      <c r="B916" s="191"/>
      <c r="C916" s="192"/>
      <c r="D916" s="27"/>
      <c r="E916" s="27"/>
      <c r="F916" s="27"/>
      <c r="G916" s="193"/>
      <c r="H916" s="194"/>
    </row>
    <row r="917" spans="1:8" x14ac:dyDescent="0.25">
      <c r="A917" s="190"/>
      <c r="B917" s="191"/>
      <c r="C917" s="192"/>
      <c r="D917" s="27"/>
      <c r="E917" s="214"/>
      <c r="F917" s="214"/>
      <c r="G917" s="193"/>
      <c r="H917" s="194"/>
    </row>
    <row r="918" spans="1:8" x14ac:dyDescent="0.25">
      <c r="A918" s="190"/>
      <c r="B918" s="191"/>
      <c r="C918" s="192"/>
      <c r="D918" s="27"/>
      <c r="E918" s="214"/>
      <c r="F918" s="214"/>
      <c r="G918" s="193"/>
      <c r="H918" s="194"/>
    </row>
    <row r="919" spans="1:8" x14ac:dyDescent="0.25">
      <c r="A919" s="190"/>
      <c r="B919" s="191"/>
      <c r="C919" s="192"/>
      <c r="D919" s="27"/>
      <c r="E919" s="214"/>
      <c r="F919" s="214"/>
      <c r="G919" s="193"/>
      <c r="H919" s="194"/>
    </row>
    <row r="920" spans="1:8" x14ac:dyDescent="0.25">
      <c r="A920" s="190"/>
      <c r="B920" s="191"/>
      <c r="C920" s="192"/>
      <c r="D920" s="27"/>
      <c r="E920" s="27"/>
      <c r="F920" s="27"/>
      <c r="G920" s="193"/>
      <c r="H920" s="194"/>
    </row>
    <row r="921" spans="1:8" x14ac:dyDescent="0.25">
      <c r="A921" s="190"/>
      <c r="B921" s="191"/>
      <c r="C921" s="192"/>
      <c r="D921" s="27"/>
      <c r="E921" s="214"/>
      <c r="F921" s="214"/>
      <c r="G921" s="193"/>
      <c r="H921" s="194"/>
    </row>
    <row r="922" spans="1:8" x14ac:dyDescent="0.25">
      <c r="A922" s="190"/>
      <c r="B922" s="191"/>
      <c r="C922" s="192"/>
      <c r="D922" s="27"/>
      <c r="E922" s="214"/>
      <c r="F922" s="214"/>
      <c r="G922" s="193"/>
      <c r="H922" s="194"/>
    </row>
    <row r="923" spans="1:8" x14ac:dyDescent="0.25">
      <c r="A923" s="190"/>
      <c r="B923" s="191"/>
      <c r="C923" s="192"/>
      <c r="D923" s="27"/>
      <c r="E923" s="27"/>
      <c r="F923" s="27"/>
      <c r="G923" s="193"/>
      <c r="H923" s="194"/>
    </row>
    <row r="924" spans="1:8" x14ac:dyDescent="0.25">
      <c r="A924" s="190"/>
      <c r="B924" s="191"/>
      <c r="C924" s="192"/>
      <c r="D924" s="27"/>
      <c r="E924" s="214"/>
      <c r="F924" s="214"/>
      <c r="G924" s="193"/>
      <c r="H924" s="194"/>
    </row>
    <row r="925" spans="1:8" x14ac:dyDescent="0.25">
      <c r="A925" s="190"/>
      <c r="B925" s="191"/>
      <c r="C925" s="192"/>
      <c r="D925" s="27"/>
      <c r="E925" s="214"/>
      <c r="F925" s="214"/>
      <c r="G925" s="193"/>
      <c r="H925" s="194"/>
    </row>
    <row r="926" spans="1:8" x14ac:dyDescent="0.25">
      <c r="A926" s="190"/>
      <c r="B926" s="191"/>
      <c r="C926" s="192"/>
      <c r="D926" s="27"/>
      <c r="E926" s="214"/>
      <c r="F926" s="214"/>
      <c r="G926" s="193"/>
      <c r="H926" s="194"/>
    </row>
    <row r="927" spans="1:8" x14ac:dyDescent="0.25">
      <c r="A927" s="190"/>
      <c r="B927" s="191"/>
      <c r="C927" s="192"/>
      <c r="D927" s="27"/>
      <c r="E927" s="214"/>
      <c r="F927" s="214"/>
      <c r="G927" s="193"/>
      <c r="H927" s="194"/>
    </row>
    <row r="928" spans="1:8" x14ac:dyDescent="0.25">
      <c r="A928" s="190"/>
      <c r="B928" s="191"/>
      <c r="C928" s="192"/>
      <c r="D928" s="27"/>
      <c r="E928" s="214"/>
      <c r="F928" s="214"/>
      <c r="G928" s="193"/>
      <c r="H928" s="194"/>
    </row>
    <row r="929" spans="1:8" x14ac:dyDescent="0.25">
      <c r="A929" s="190"/>
      <c r="B929" s="191"/>
      <c r="C929" s="192"/>
      <c r="D929" s="27"/>
      <c r="E929" s="214"/>
      <c r="F929" s="214"/>
      <c r="G929" s="193"/>
      <c r="H929" s="194"/>
    </row>
    <row r="930" spans="1:8" x14ac:dyDescent="0.25">
      <c r="A930" s="190"/>
      <c r="B930" s="191"/>
      <c r="C930" s="192"/>
      <c r="D930" s="27"/>
      <c r="E930" s="214"/>
      <c r="F930" s="214"/>
      <c r="G930" s="193"/>
      <c r="H930" s="194"/>
    </row>
    <row r="931" spans="1:8" x14ac:dyDescent="0.25">
      <c r="A931" s="190"/>
      <c r="B931" s="191"/>
      <c r="C931" s="192"/>
      <c r="D931" s="27"/>
      <c r="E931" s="27"/>
      <c r="F931" s="27"/>
      <c r="G931" s="193"/>
      <c r="H931" s="194"/>
    </row>
    <row r="932" spans="1:8" x14ac:dyDescent="0.25">
      <c r="A932" s="190"/>
      <c r="B932" s="191"/>
      <c r="C932" s="192"/>
      <c r="D932" s="27"/>
      <c r="E932" s="214"/>
      <c r="F932" s="214"/>
      <c r="G932" s="193"/>
      <c r="H932" s="194"/>
    </row>
    <row r="933" spans="1:8" x14ac:dyDescent="0.25">
      <c r="A933" s="190"/>
      <c r="B933" s="191"/>
      <c r="C933" s="192"/>
      <c r="D933" s="27"/>
      <c r="E933" s="214"/>
      <c r="F933" s="214"/>
      <c r="G933" s="193"/>
      <c r="H933" s="194"/>
    </row>
    <row r="934" spans="1:8" x14ac:dyDescent="0.25">
      <c r="A934" s="190"/>
      <c r="B934" s="191"/>
      <c r="C934" s="192"/>
      <c r="D934" s="27"/>
      <c r="E934" s="214"/>
      <c r="F934" s="214"/>
      <c r="G934" s="193"/>
      <c r="H934" s="194"/>
    </row>
    <row r="935" spans="1:8" x14ac:dyDescent="0.25">
      <c r="A935" s="190"/>
      <c r="B935" s="191"/>
      <c r="C935" s="192"/>
      <c r="D935" s="27"/>
      <c r="E935" s="214"/>
      <c r="F935" s="214"/>
      <c r="G935" s="193"/>
      <c r="H935" s="194"/>
    </row>
    <row r="936" spans="1:8" x14ac:dyDescent="0.25">
      <c r="A936" s="190"/>
      <c r="B936" s="191"/>
      <c r="C936" s="192"/>
      <c r="D936" s="27"/>
      <c r="E936" s="214"/>
      <c r="F936" s="214"/>
      <c r="G936" s="193"/>
      <c r="H936" s="194"/>
    </row>
    <row r="937" spans="1:8" x14ac:dyDescent="0.25">
      <c r="A937" s="190"/>
      <c r="B937" s="191"/>
      <c r="C937" s="192"/>
      <c r="D937" s="27"/>
      <c r="E937" s="214"/>
      <c r="F937" s="214"/>
      <c r="G937" s="193"/>
      <c r="H937" s="194"/>
    </row>
    <row r="938" spans="1:8" x14ac:dyDescent="0.25">
      <c r="A938" s="190"/>
      <c r="B938" s="191"/>
      <c r="C938" s="192"/>
      <c r="D938" s="27"/>
      <c r="E938" s="214"/>
      <c r="F938" s="214"/>
      <c r="G938" s="193"/>
      <c r="H938" s="194"/>
    </row>
    <row r="939" spans="1:8" x14ac:dyDescent="0.25">
      <c r="A939" s="190"/>
      <c r="B939" s="191"/>
      <c r="C939" s="192"/>
      <c r="D939" s="27"/>
      <c r="E939" s="214"/>
      <c r="F939" s="214"/>
      <c r="G939" s="193"/>
      <c r="H939" s="194"/>
    </row>
    <row r="940" spans="1:8" x14ac:dyDescent="0.25">
      <c r="A940" s="190"/>
      <c r="B940" s="191"/>
      <c r="C940" s="192"/>
      <c r="D940" s="27"/>
      <c r="E940" s="214"/>
      <c r="F940" s="214"/>
      <c r="G940" s="193"/>
      <c r="H940" s="194"/>
    </row>
    <row r="941" spans="1:8" x14ac:dyDescent="0.25">
      <c r="A941" s="190"/>
      <c r="B941" s="191"/>
      <c r="C941" s="192"/>
      <c r="D941" s="27"/>
      <c r="E941" s="27"/>
      <c r="F941" s="27"/>
      <c r="G941" s="193"/>
      <c r="H941" s="194"/>
    </row>
    <row r="942" spans="1:8" x14ac:dyDescent="0.25">
      <c r="A942" s="190"/>
      <c r="B942" s="191"/>
      <c r="C942" s="192"/>
      <c r="D942" s="27"/>
      <c r="E942" s="214"/>
      <c r="F942" s="214"/>
      <c r="G942" s="193"/>
      <c r="H942" s="194"/>
    </row>
    <row r="943" spans="1:8" x14ac:dyDescent="0.25">
      <c r="A943" s="190"/>
      <c r="B943" s="191"/>
      <c r="C943" s="192"/>
      <c r="D943" s="27"/>
      <c r="E943" s="214"/>
      <c r="F943" s="214"/>
      <c r="G943" s="193"/>
      <c r="H943" s="194"/>
    </row>
    <row r="944" spans="1:8" x14ac:dyDescent="0.25">
      <c r="A944" s="190"/>
      <c r="B944" s="191"/>
      <c r="C944" s="192"/>
      <c r="D944" s="27"/>
      <c r="E944" s="27"/>
      <c r="F944" s="27"/>
      <c r="G944" s="193"/>
      <c r="H944" s="194"/>
    </row>
    <row r="945" spans="1:8" x14ac:dyDescent="0.25">
      <c r="A945" s="190"/>
      <c r="B945" s="191"/>
      <c r="C945" s="192"/>
      <c r="D945" s="27"/>
      <c r="E945" s="214"/>
      <c r="F945" s="214"/>
      <c r="G945" s="193"/>
      <c r="H945" s="194"/>
    </row>
    <row r="946" spans="1:8" x14ac:dyDescent="0.25">
      <c r="A946" s="190"/>
      <c r="B946" s="191"/>
      <c r="C946" s="192"/>
      <c r="D946" s="27"/>
      <c r="E946" s="214"/>
      <c r="F946" s="214"/>
      <c r="G946" s="193"/>
      <c r="H946" s="194"/>
    </row>
    <row r="947" spans="1:8" x14ac:dyDescent="0.25">
      <c r="A947" s="190"/>
      <c r="B947" s="191"/>
      <c r="C947" s="192"/>
      <c r="D947" s="27"/>
      <c r="E947" s="27"/>
      <c r="F947" s="27"/>
      <c r="G947" s="193"/>
      <c r="H947" s="194"/>
    </row>
    <row r="948" spans="1:8" x14ac:dyDescent="0.25">
      <c r="A948" s="190"/>
      <c r="B948" s="191"/>
      <c r="C948" s="192"/>
      <c r="D948" s="27"/>
      <c r="E948" s="214"/>
      <c r="F948" s="214"/>
      <c r="G948" s="193"/>
      <c r="H948" s="194"/>
    </row>
    <row r="949" spans="1:8" x14ac:dyDescent="0.25">
      <c r="A949" s="190"/>
      <c r="B949" s="191"/>
      <c r="C949" s="192"/>
      <c r="D949" s="27"/>
      <c r="E949" s="214"/>
      <c r="F949" s="214"/>
      <c r="G949" s="193"/>
      <c r="H949" s="194"/>
    </row>
    <row r="950" spans="1:8" x14ac:dyDescent="0.25">
      <c r="A950" s="190"/>
      <c r="B950" s="191"/>
      <c r="C950" s="192"/>
      <c r="D950" s="27"/>
      <c r="E950" s="214"/>
      <c r="F950" s="214"/>
      <c r="G950" s="193"/>
      <c r="H950" s="194"/>
    </row>
    <row r="951" spans="1:8" x14ac:dyDescent="0.25">
      <c r="A951" s="190"/>
      <c r="B951" s="191"/>
      <c r="C951" s="192"/>
      <c r="D951" s="27"/>
      <c r="E951" s="214"/>
      <c r="F951" s="214"/>
      <c r="G951" s="193"/>
      <c r="H951" s="194"/>
    </row>
    <row r="952" spans="1:8" x14ac:dyDescent="0.25">
      <c r="A952" s="190"/>
      <c r="B952" s="191"/>
      <c r="C952" s="192"/>
      <c r="D952" s="27"/>
      <c r="E952" s="214"/>
      <c r="F952" s="214"/>
      <c r="G952" s="193"/>
      <c r="H952" s="194"/>
    </row>
    <row r="953" spans="1:8" x14ac:dyDescent="0.25">
      <c r="A953" s="190"/>
      <c r="B953" s="191"/>
      <c r="C953" s="192"/>
      <c r="D953" s="27"/>
      <c r="E953" s="214"/>
      <c r="F953" s="214"/>
      <c r="G953" s="193"/>
      <c r="H953" s="194"/>
    </row>
    <row r="954" spans="1:8" x14ac:dyDescent="0.25">
      <c r="A954" s="190"/>
      <c r="B954" s="191"/>
      <c r="C954" s="192"/>
      <c r="D954" s="27"/>
      <c r="E954" s="214"/>
      <c r="F954" s="214"/>
      <c r="G954" s="193"/>
      <c r="H954" s="194"/>
    </row>
    <row r="955" spans="1:8" x14ac:dyDescent="0.25">
      <c r="A955" s="190"/>
      <c r="B955" s="191"/>
      <c r="C955" s="192"/>
      <c r="D955" s="27"/>
      <c r="E955" s="214"/>
      <c r="F955" s="214"/>
      <c r="G955" s="193"/>
      <c r="H955" s="194"/>
    </row>
    <row r="956" spans="1:8" x14ac:dyDescent="0.25">
      <c r="A956" s="190"/>
      <c r="B956" s="191"/>
      <c r="C956" s="192"/>
      <c r="D956" s="27"/>
      <c r="E956" s="214"/>
      <c r="F956" s="214"/>
      <c r="G956" s="193"/>
      <c r="H956" s="194"/>
    </row>
    <row r="957" spans="1:8" x14ac:dyDescent="0.25">
      <c r="A957" s="190"/>
      <c r="B957" s="191"/>
      <c r="C957" s="192"/>
      <c r="D957" s="27"/>
      <c r="E957" s="27"/>
      <c r="F957" s="27"/>
      <c r="G957" s="193"/>
      <c r="H957" s="194"/>
    </row>
    <row r="958" spans="1:8" x14ac:dyDescent="0.25">
      <c r="A958" s="190"/>
      <c r="B958" s="191"/>
      <c r="C958" s="192"/>
      <c r="D958" s="27"/>
      <c r="E958" s="214"/>
      <c r="F958" s="214"/>
      <c r="G958" s="193"/>
      <c r="H958" s="194"/>
    </row>
    <row r="959" spans="1:8" x14ac:dyDescent="0.25">
      <c r="A959" s="190"/>
      <c r="B959" s="191"/>
      <c r="C959" s="192"/>
      <c r="D959" s="27"/>
      <c r="E959" s="214"/>
      <c r="F959" s="214"/>
      <c r="G959" s="193"/>
      <c r="H959" s="194"/>
    </row>
    <row r="960" spans="1:8" x14ac:dyDescent="0.25">
      <c r="A960" s="190"/>
      <c r="B960" s="191"/>
      <c r="C960" s="192"/>
      <c r="D960" s="27"/>
      <c r="E960" s="214"/>
      <c r="F960" s="214"/>
      <c r="G960" s="193"/>
      <c r="H960" s="194"/>
    </row>
    <row r="961" spans="1:8" x14ac:dyDescent="0.25">
      <c r="A961" s="190"/>
      <c r="B961" s="191"/>
      <c r="C961" s="192"/>
      <c r="D961" s="27"/>
      <c r="E961" s="214"/>
      <c r="F961" s="214"/>
      <c r="G961" s="193"/>
      <c r="H961" s="194"/>
    </row>
    <row r="962" spans="1:8" x14ac:dyDescent="0.25">
      <c r="A962" s="190"/>
      <c r="B962" s="191"/>
      <c r="C962" s="192"/>
      <c r="D962" s="27"/>
      <c r="E962" s="214"/>
      <c r="F962" s="214"/>
      <c r="G962" s="193"/>
      <c r="H962" s="194"/>
    </row>
    <row r="963" spans="1:8" x14ac:dyDescent="0.25">
      <c r="A963" s="190"/>
      <c r="B963" s="191"/>
      <c r="C963" s="192"/>
      <c r="D963" s="27"/>
      <c r="E963" s="214"/>
      <c r="F963" s="27"/>
      <c r="G963" s="193"/>
      <c r="H963" s="194"/>
    </row>
    <row r="964" spans="1:8" x14ac:dyDescent="0.25">
      <c r="A964" s="190"/>
      <c r="B964" s="191"/>
      <c r="C964" s="192"/>
      <c r="D964" s="27"/>
      <c r="E964" s="214"/>
      <c r="F964" s="214"/>
      <c r="G964" s="193"/>
      <c r="H964" s="194"/>
    </row>
    <row r="965" spans="1:8" x14ac:dyDescent="0.25">
      <c r="A965" s="190"/>
      <c r="B965" s="191"/>
      <c r="C965" s="192"/>
      <c r="D965" s="27"/>
      <c r="E965" s="214"/>
      <c r="F965" s="214"/>
      <c r="G965" s="193"/>
      <c r="H965" s="194"/>
    </row>
    <row r="966" spans="1:8" x14ac:dyDescent="0.25">
      <c r="A966" s="190"/>
      <c r="B966" s="191"/>
      <c r="C966" s="192"/>
      <c r="D966" s="27"/>
      <c r="E966" s="214"/>
      <c r="F966" s="214"/>
      <c r="G966" s="193"/>
      <c r="H966" s="194"/>
    </row>
    <row r="967" spans="1:8" x14ac:dyDescent="0.25">
      <c r="A967" s="190"/>
      <c r="B967" s="191"/>
      <c r="C967" s="192"/>
      <c r="D967" s="27"/>
      <c r="E967" s="214"/>
      <c r="F967" s="214"/>
      <c r="G967" s="193"/>
      <c r="H967" s="194"/>
    </row>
    <row r="968" spans="1:8" x14ac:dyDescent="0.25">
      <c r="A968" s="190"/>
      <c r="B968" s="191"/>
      <c r="C968" s="192"/>
      <c r="D968" s="27"/>
      <c r="E968" s="214"/>
      <c r="F968" s="214"/>
      <c r="G968" s="193"/>
      <c r="H968" s="194"/>
    </row>
    <row r="969" spans="1:8" x14ac:dyDescent="0.25">
      <c r="A969" s="190"/>
      <c r="B969" s="191"/>
      <c r="C969" s="192"/>
      <c r="D969" s="27"/>
      <c r="E969" s="214"/>
      <c r="F969" s="214"/>
      <c r="G969" s="193"/>
      <c r="H969" s="194"/>
    </row>
    <row r="970" spans="1:8" x14ac:dyDescent="0.25">
      <c r="A970" s="190"/>
      <c r="B970" s="191"/>
      <c r="C970" s="192"/>
      <c r="D970" s="27"/>
      <c r="E970" s="214"/>
      <c r="F970" s="214"/>
      <c r="G970" s="193"/>
      <c r="H970" s="194"/>
    </row>
    <row r="971" spans="1:8" x14ac:dyDescent="0.25">
      <c r="A971" s="190"/>
      <c r="B971" s="191"/>
      <c r="C971" s="192"/>
      <c r="D971" s="27"/>
      <c r="E971" s="214"/>
      <c r="F971" s="214"/>
      <c r="G971" s="193"/>
      <c r="H971" s="194"/>
    </row>
    <row r="972" spans="1:8" x14ac:dyDescent="0.25">
      <c r="A972" s="190"/>
      <c r="B972" s="191"/>
      <c r="C972" s="192"/>
      <c r="D972" s="27"/>
      <c r="E972" s="214"/>
      <c r="F972" s="214"/>
      <c r="G972" s="193"/>
      <c r="H972" s="194"/>
    </row>
    <row r="973" spans="1:8" x14ac:dyDescent="0.25">
      <c r="A973" s="190"/>
      <c r="B973" s="191"/>
      <c r="C973" s="192"/>
      <c r="D973" s="27"/>
      <c r="E973" s="27"/>
      <c r="F973" s="27"/>
      <c r="G973" s="193"/>
      <c r="H973" s="194"/>
    </row>
    <row r="974" spans="1:8" x14ac:dyDescent="0.25">
      <c r="A974" s="190"/>
      <c r="B974" s="191"/>
      <c r="C974" s="192"/>
      <c r="D974" s="27"/>
      <c r="E974" s="214"/>
      <c r="F974" s="214"/>
      <c r="G974" s="193"/>
      <c r="H974" s="194"/>
    </row>
    <row r="975" spans="1:8" x14ac:dyDescent="0.25">
      <c r="A975" s="190"/>
      <c r="B975" s="191"/>
      <c r="C975" s="192"/>
      <c r="D975" s="27"/>
      <c r="E975" s="214"/>
      <c r="F975" s="214"/>
      <c r="G975" s="193"/>
      <c r="H975" s="194"/>
    </row>
    <row r="976" spans="1:8" x14ac:dyDescent="0.25">
      <c r="A976" s="190"/>
      <c r="B976" s="191"/>
      <c r="C976" s="192"/>
      <c r="D976" s="27"/>
      <c r="E976" s="214"/>
      <c r="F976" s="214"/>
      <c r="G976" s="193"/>
      <c r="H976" s="194"/>
    </row>
    <row r="977" spans="1:8" x14ac:dyDescent="0.25">
      <c r="A977" s="190"/>
      <c r="B977" s="191"/>
      <c r="C977" s="192"/>
      <c r="D977" s="27"/>
      <c r="E977" s="214"/>
      <c r="F977" s="214"/>
      <c r="G977" s="193"/>
      <c r="H977" s="194"/>
    </row>
    <row r="978" spans="1:8" x14ac:dyDescent="0.25">
      <c r="A978" s="190"/>
      <c r="B978" s="191"/>
      <c r="C978" s="192"/>
      <c r="D978" s="27"/>
      <c r="E978" s="214"/>
      <c r="F978" s="214"/>
      <c r="G978" s="193"/>
      <c r="H978" s="194"/>
    </row>
    <row r="979" spans="1:8" x14ac:dyDescent="0.25">
      <c r="A979" s="190"/>
      <c r="B979" s="191"/>
      <c r="C979" s="192"/>
      <c r="D979" s="27"/>
      <c r="E979" s="214"/>
      <c r="F979" s="214"/>
      <c r="G979" s="193"/>
      <c r="H979" s="194"/>
    </row>
    <row r="980" spans="1:8" x14ac:dyDescent="0.25">
      <c r="A980" s="190"/>
      <c r="B980" s="191"/>
      <c r="C980" s="192"/>
      <c r="D980" s="27"/>
      <c r="E980" s="27"/>
      <c r="F980" s="27"/>
      <c r="G980" s="193"/>
      <c r="H980" s="194"/>
    </row>
    <row r="981" spans="1:8" x14ac:dyDescent="0.25">
      <c r="A981" s="190"/>
      <c r="B981" s="191"/>
      <c r="C981" s="192"/>
      <c r="D981" s="27"/>
      <c r="E981" s="27"/>
      <c r="F981" s="27"/>
      <c r="G981" s="193"/>
      <c r="H981" s="194"/>
    </row>
    <row r="982" spans="1:8" x14ac:dyDescent="0.25">
      <c r="A982" s="190"/>
      <c r="B982" s="191"/>
      <c r="C982" s="192"/>
      <c r="D982" s="27"/>
      <c r="E982" s="214"/>
      <c r="F982" s="214"/>
      <c r="G982" s="193"/>
      <c r="H982" s="194"/>
    </row>
    <row r="983" spans="1:8" x14ac:dyDescent="0.25">
      <c r="A983" s="190"/>
      <c r="B983" s="191"/>
      <c r="C983" s="192"/>
      <c r="D983" s="27"/>
      <c r="E983" s="27"/>
      <c r="F983" s="27"/>
      <c r="G983" s="193"/>
      <c r="H983" s="194"/>
    </row>
    <row r="984" spans="1:8" x14ac:dyDescent="0.25">
      <c r="A984" s="190"/>
      <c r="B984" s="191"/>
      <c r="C984" s="192"/>
      <c r="D984" s="27"/>
      <c r="E984" s="214"/>
      <c r="F984" s="214"/>
      <c r="G984" s="193"/>
      <c r="H984" s="194"/>
    </row>
    <row r="985" spans="1:8" x14ac:dyDescent="0.25">
      <c r="A985" s="190"/>
      <c r="B985" s="191"/>
      <c r="C985" s="192"/>
      <c r="D985" s="27"/>
      <c r="E985" s="214"/>
      <c r="F985" s="214"/>
      <c r="G985" s="193"/>
      <c r="H985" s="194"/>
    </row>
    <row r="986" spans="1:8" x14ac:dyDescent="0.25">
      <c r="A986" s="190"/>
      <c r="B986" s="191"/>
      <c r="C986" s="192"/>
      <c r="D986" s="27"/>
      <c r="E986" s="214"/>
      <c r="F986" s="214"/>
      <c r="G986" s="193"/>
      <c r="H986" s="194"/>
    </row>
    <row r="987" spans="1:8" x14ac:dyDescent="0.25">
      <c r="A987" s="190"/>
      <c r="B987" s="191"/>
      <c r="C987" s="192"/>
      <c r="D987" s="27"/>
      <c r="E987" s="214"/>
      <c r="F987" s="214"/>
      <c r="G987" s="193"/>
      <c r="H987" s="194"/>
    </row>
    <row r="988" spans="1:8" x14ac:dyDescent="0.25">
      <c r="A988" s="190"/>
      <c r="B988" s="191"/>
      <c r="C988" s="192"/>
      <c r="D988" s="27"/>
      <c r="E988" s="214"/>
      <c r="F988" s="214"/>
      <c r="G988" s="193"/>
      <c r="H988" s="194"/>
    </row>
    <row r="989" spans="1:8" x14ac:dyDescent="0.25">
      <c r="A989" s="190"/>
      <c r="B989" s="191"/>
      <c r="C989" s="192"/>
      <c r="D989" s="27"/>
      <c r="E989" s="214"/>
      <c r="F989" s="214"/>
      <c r="G989" s="193"/>
      <c r="H989" s="194"/>
    </row>
    <row r="990" spans="1:8" x14ac:dyDescent="0.25">
      <c r="A990" s="190"/>
      <c r="B990" s="191"/>
      <c r="C990" s="192"/>
      <c r="D990" s="27"/>
      <c r="E990" s="214"/>
      <c r="F990" s="214"/>
      <c r="G990" s="193"/>
      <c r="H990" s="194"/>
    </row>
    <row r="991" spans="1:8" x14ac:dyDescent="0.25">
      <c r="A991" s="190"/>
      <c r="B991" s="191"/>
      <c r="C991" s="192"/>
      <c r="D991" s="27"/>
      <c r="E991" s="214"/>
      <c r="F991" s="214"/>
      <c r="G991" s="193"/>
      <c r="H991" s="194"/>
    </row>
    <row r="992" spans="1:8" x14ac:dyDescent="0.25">
      <c r="A992" s="190"/>
      <c r="B992" s="191"/>
      <c r="C992" s="192"/>
      <c r="D992" s="27"/>
      <c r="E992" s="214"/>
      <c r="F992" s="214"/>
      <c r="G992" s="193"/>
      <c r="H992" s="194"/>
    </row>
    <row r="993" spans="1:8" x14ac:dyDescent="0.25">
      <c r="A993" s="190"/>
      <c r="B993" s="191"/>
      <c r="C993" s="192"/>
      <c r="D993" s="27"/>
      <c r="E993" s="214"/>
      <c r="F993" s="214"/>
      <c r="G993" s="193"/>
      <c r="H993" s="194"/>
    </row>
    <row r="994" spans="1:8" x14ac:dyDescent="0.25">
      <c r="A994" s="190"/>
      <c r="B994" s="191"/>
      <c r="C994" s="192"/>
      <c r="D994" s="27"/>
      <c r="E994" s="214"/>
      <c r="F994" s="214"/>
      <c r="G994" s="193"/>
      <c r="H994" s="194"/>
    </row>
    <row r="995" spans="1:8" x14ac:dyDescent="0.25">
      <c r="A995" s="190"/>
      <c r="B995" s="191"/>
      <c r="C995" s="192"/>
      <c r="D995" s="27"/>
      <c r="E995" s="214"/>
      <c r="F995" s="214"/>
      <c r="G995" s="193"/>
      <c r="H995" s="194"/>
    </row>
    <row r="996" spans="1:8" x14ac:dyDescent="0.25">
      <c r="A996" s="190"/>
      <c r="B996" s="191"/>
      <c r="C996" s="192"/>
      <c r="D996" s="27"/>
      <c r="E996" s="214"/>
      <c r="F996" s="214"/>
      <c r="G996" s="193"/>
      <c r="H996" s="194"/>
    </row>
    <row r="997" spans="1:8" x14ac:dyDescent="0.25">
      <c r="A997" s="190"/>
      <c r="B997" s="191"/>
      <c r="C997" s="192"/>
      <c r="D997" s="27"/>
      <c r="E997" s="214"/>
      <c r="F997" s="214"/>
      <c r="G997" s="193"/>
      <c r="H997" s="194"/>
    </row>
    <row r="998" spans="1:8" x14ac:dyDescent="0.25">
      <c r="A998" s="190"/>
      <c r="B998" s="191"/>
      <c r="C998" s="192"/>
      <c r="D998" s="27"/>
      <c r="E998" s="214"/>
      <c r="F998" s="214"/>
      <c r="G998" s="193"/>
      <c r="H998" s="194"/>
    </row>
    <row r="999" spans="1:8" x14ac:dyDescent="0.25">
      <c r="A999" s="190"/>
      <c r="B999" s="191"/>
      <c r="C999" s="192"/>
      <c r="D999" s="27"/>
      <c r="E999" s="214"/>
      <c r="F999" s="214"/>
      <c r="G999" s="193"/>
      <c r="H999" s="194"/>
    </row>
    <row r="1000" spans="1:8" x14ac:dyDescent="0.25">
      <c r="A1000" s="190"/>
      <c r="B1000" s="191"/>
      <c r="C1000" s="192"/>
      <c r="D1000" s="27"/>
      <c r="E1000" s="214"/>
      <c r="F1000" s="214"/>
      <c r="G1000" s="193"/>
      <c r="H1000" s="194"/>
    </row>
    <row r="1001" spans="1:8" x14ac:dyDescent="0.25">
      <c r="A1001" s="190"/>
      <c r="B1001" s="191"/>
      <c r="C1001" s="192"/>
      <c r="D1001" s="27"/>
      <c r="E1001" s="214"/>
      <c r="F1001" s="214"/>
      <c r="G1001" s="193"/>
      <c r="H1001" s="194"/>
    </row>
    <row r="1002" spans="1:8" x14ac:dyDescent="0.25">
      <c r="A1002" s="190"/>
      <c r="B1002" s="191"/>
      <c r="C1002" s="192"/>
      <c r="D1002" s="27"/>
      <c r="E1002" s="214"/>
      <c r="F1002" s="214"/>
      <c r="G1002" s="193"/>
      <c r="H1002" s="194"/>
    </row>
    <row r="1003" spans="1:8" x14ac:dyDescent="0.25">
      <c r="A1003" s="190"/>
      <c r="B1003" s="191"/>
      <c r="C1003" s="192"/>
      <c r="D1003" s="27"/>
      <c r="E1003" s="214"/>
      <c r="F1003" s="214"/>
      <c r="G1003" s="193"/>
      <c r="H1003" s="194"/>
    </row>
    <row r="1004" spans="1:8" x14ac:dyDescent="0.25">
      <c r="A1004" s="190"/>
      <c r="B1004" s="191"/>
      <c r="C1004" s="192"/>
      <c r="D1004" s="27"/>
      <c r="E1004" s="214"/>
      <c r="F1004" s="214"/>
      <c r="G1004" s="193"/>
      <c r="H1004" s="194"/>
    </row>
    <row r="1005" spans="1:8" x14ac:dyDescent="0.25">
      <c r="A1005" s="190"/>
      <c r="B1005" s="191"/>
      <c r="C1005" s="192"/>
      <c r="D1005" s="27"/>
      <c r="E1005" s="214"/>
      <c r="F1005" s="214"/>
      <c r="G1005" s="193"/>
      <c r="H1005" s="194"/>
    </row>
    <row r="1006" spans="1:8" x14ac:dyDescent="0.25">
      <c r="A1006" s="190"/>
      <c r="B1006" s="191"/>
      <c r="C1006" s="192"/>
      <c r="D1006" s="27"/>
      <c r="E1006" s="214"/>
      <c r="F1006" s="214"/>
      <c r="G1006" s="193"/>
      <c r="H1006" s="194"/>
    </row>
    <row r="1007" spans="1:8" x14ac:dyDescent="0.25">
      <c r="A1007" s="190"/>
      <c r="B1007" s="191"/>
      <c r="C1007" s="192"/>
      <c r="D1007" s="27"/>
      <c r="E1007" s="27"/>
      <c r="F1007" s="27"/>
      <c r="G1007" s="193"/>
      <c r="H1007" s="194"/>
    </row>
    <row r="1008" spans="1:8" x14ac:dyDescent="0.25">
      <c r="A1008" s="190"/>
      <c r="B1008" s="191"/>
      <c r="C1008" s="192"/>
      <c r="D1008" s="27"/>
      <c r="E1008" s="214"/>
      <c r="F1008" s="214"/>
      <c r="G1008" s="193"/>
      <c r="H1008" s="194"/>
    </row>
    <row r="1009" spans="1:8" x14ac:dyDescent="0.25">
      <c r="A1009" s="190"/>
      <c r="B1009" s="191"/>
      <c r="C1009" s="192"/>
      <c r="D1009" s="27"/>
      <c r="E1009" s="214"/>
      <c r="F1009" s="214"/>
      <c r="G1009" s="193"/>
      <c r="H1009" s="194"/>
    </row>
    <row r="1010" spans="1:8" x14ac:dyDescent="0.25">
      <c r="A1010" s="190"/>
      <c r="B1010" s="191"/>
      <c r="C1010" s="192"/>
      <c r="D1010" s="27"/>
      <c r="E1010" s="214"/>
      <c r="F1010" s="214"/>
      <c r="G1010" s="193"/>
      <c r="H1010" s="194"/>
    </row>
    <row r="1011" spans="1:8" x14ac:dyDescent="0.25">
      <c r="A1011" s="190"/>
      <c r="B1011" s="191"/>
      <c r="C1011" s="192"/>
      <c r="D1011" s="27"/>
      <c r="E1011" s="214"/>
      <c r="F1011" s="214"/>
      <c r="G1011" s="193"/>
      <c r="H1011" s="194"/>
    </row>
    <row r="1012" spans="1:8" x14ac:dyDescent="0.25">
      <c r="A1012" s="190"/>
      <c r="B1012" s="191"/>
      <c r="C1012" s="192"/>
      <c r="D1012" s="27"/>
      <c r="E1012" s="214"/>
      <c r="F1012" s="214"/>
      <c r="G1012" s="193"/>
      <c r="H1012" s="194"/>
    </row>
    <row r="1013" spans="1:8" x14ac:dyDescent="0.25">
      <c r="A1013" s="190"/>
      <c r="B1013" s="191"/>
      <c r="C1013" s="192"/>
      <c r="D1013" s="27"/>
      <c r="E1013" s="214"/>
      <c r="F1013" s="214"/>
      <c r="G1013" s="193"/>
      <c r="H1013" s="194"/>
    </row>
    <row r="1014" spans="1:8" x14ac:dyDescent="0.25">
      <c r="A1014" s="190"/>
      <c r="B1014" s="191"/>
      <c r="C1014" s="192"/>
      <c r="D1014" s="27"/>
      <c r="E1014" s="214"/>
      <c r="F1014" s="214"/>
      <c r="G1014" s="193"/>
      <c r="H1014" s="194"/>
    </row>
    <row r="1015" spans="1:8" x14ac:dyDescent="0.25">
      <c r="A1015" s="190"/>
      <c r="B1015" s="191"/>
      <c r="C1015" s="192"/>
      <c r="D1015" s="27"/>
      <c r="E1015" s="214"/>
      <c r="F1015" s="214"/>
      <c r="G1015" s="193"/>
      <c r="H1015" s="194"/>
    </row>
    <row r="1016" spans="1:8" x14ac:dyDescent="0.25">
      <c r="A1016" s="190"/>
      <c r="B1016" s="191"/>
      <c r="C1016" s="192"/>
      <c r="D1016" s="27"/>
      <c r="E1016" s="214"/>
      <c r="F1016" s="214"/>
      <c r="G1016" s="193"/>
      <c r="H1016" s="194"/>
    </row>
    <row r="1017" spans="1:8" x14ac:dyDescent="0.25">
      <c r="A1017" s="190"/>
      <c r="B1017" s="191"/>
      <c r="C1017" s="192"/>
      <c r="D1017" s="27"/>
      <c r="E1017" s="214"/>
      <c r="F1017" s="214"/>
      <c r="G1017" s="193"/>
      <c r="H1017" s="194"/>
    </row>
    <row r="1018" spans="1:8" x14ac:dyDescent="0.25">
      <c r="A1018" s="190"/>
      <c r="B1018" s="191"/>
      <c r="C1018" s="192"/>
      <c r="D1018" s="27"/>
      <c r="E1018" s="214"/>
      <c r="F1018" s="214"/>
      <c r="G1018" s="193"/>
      <c r="H1018" s="194"/>
    </row>
    <row r="1019" spans="1:8" x14ac:dyDescent="0.25">
      <c r="A1019" s="190"/>
      <c r="B1019" s="191"/>
      <c r="C1019" s="192"/>
      <c r="D1019" s="27"/>
      <c r="E1019" s="214"/>
      <c r="F1019" s="214"/>
      <c r="G1019" s="193"/>
      <c r="H1019" s="194"/>
    </row>
    <row r="1020" spans="1:8" x14ac:dyDescent="0.25">
      <c r="A1020" s="190"/>
      <c r="B1020" s="191"/>
      <c r="C1020" s="192"/>
      <c r="D1020" s="27"/>
      <c r="E1020" s="214"/>
      <c r="F1020" s="214"/>
      <c r="G1020" s="193"/>
      <c r="H1020" s="194"/>
    </row>
    <row r="1021" spans="1:8" x14ac:dyDescent="0.25">
      <c r="A1021" s="190"/>
      <c r="B1021" s="191"/>
      <c r="C1021" s="192"/>
      <c r="D1021" s="27"/>
      <c r="E1021" s="214"/>
      <c r="F1021" s="214"/>
      <c r="G1021" s="193"/>
      <c r="H1021" s="194"/>
    </row>
    <row r="1022" spans="1:8" x14ac:dyDescent="0.25">
      <c r="A1022" s="190"/>
      <c r="B1022" s="191"/>
      <c r="C1022" s="192"/>
      <c r="D1022" s="27"/>
      <c r="E1022" s="214"/>
      <c r="F1022" s="214"/>
      <c r="G1022" s="193"/>
      <c r="H1022" s="194"/>
    </row>
    <row r="1023" spans="1:8" x14ac:dyDescent="0.25">
      <c r="A1023" s="190"/>
      <c r="B1023" s="191"/>
      <c r="C1023" s="192"/>
      <c r="D1023" s="27"/>
      <c r="E1023" s="214"/>
      <c r="F1023" s="214"/>
      <c r="G1023" s="193"/>
      <c r="H1023" s="194"/>
    </row>
    <row r="1024" spans="1:8" x14ac:dyDescent="0.25">
      <c r="A1024" s="190"/>
      <c r="B1024" s="191"/>
      <c r="C1024" s="192"/>
      <c r="D1024" s="27"/>
      <c r="E1024" s="214"/>
      <c r="F1024" s="214"/>
      <c r="G1024" s="193"/>
      <c r="H1024" s="194"/>
    </row>
    <row r="1025" spans="1:8" x14ac:dyDescent="0.25">
      <c r="A1025" s="190"/>
      <c r="B1025" s="191"/>
      <c r="C1025" s="192"/>
      <c r="D1025" s="27"/>
      <c r="E1025" s="214"/>
      <c r="F1025" s="214"/>
      <c r="G1025" s="193"/>
      <c r="H1025" s="194"/>
    </row>
    <row r="1026" spans="1:8" x14ac:dyDescent="0.25">
      <c r="A1026" s="190"/>
      <c r="B1026" s="191"/>
      <c r="C1026" s="192"/>
      <c r="D1026" s="27"/>
      <c r="E1026" s="214"/>
      <c r="F1026" s="214"/>
      <c r="G1026" s="193"/>
      <c r="H1026" s="194"/>
    </row>
    <row r="1027" spans="1:8" x14ac:dyDescent="0.25">
      <c r="A1027" s="190"/>
      <c r="B1027" s="191"/>
      <c r="C1027" s="192"/>
      <c r="D1027" s="27"/>
      <c r="E1027" s="27"/>
      <c r="F1027" s="27"/>
      <c r="G1027" s="193"/>
      <c r="H1027" s="194"/>
    </row>
    <row r="1028" spans="1:8" x14ac:dyDescent="0.25">
      <c r="A1028" s="190"/>
      <c r="B1028" s="191"/>
      <c r="C1028" s="192"/>
      <c r="D1028" s="27"/>
      <c r="E1028" s="214"/>
      <c r="F1028" s="214"/>
      <c r="G1028" s="193"/>
      <c r="H1028" s="194"/>
    </row>
    <row r="1029" spans="1:8" x14ac:dyDescent="0.25">
      <c r="A1029" s="190"/>
      <c r="B1029" s="191"/>
      <c r="C1029" s="192"/>
      <c r="D1029" s="27"/>
      <c r="E1029" s="214"/>
      <c r="F1029" s="214"/>
      <c r="G1029" s="193"/>
      <c r="H1029" s="194"/>
    </row>
    <row r="1030" spans="1:8" x14ac:dyDescent="0.25">
      <c r="A1030" s="190"/>
      <c r="B1030" s="191"/>
      <c r="C1030" s="192"/>
      <c r="D1030" s="27"/>
      <c r="E1030" s="214"/>
      <c r="F1030" s="214"/>
      <c r="G1030" s="193"/>
      <c r="H1030" s="194"/>
    </row>
    <row r="1031" spans="1:8" x14ac:dyDescent="0.25">
      <c r="A1031" s="190"/>
      <c r="B1031" s="191"/>
      <c r="C1031" s="192"/>
      <c r="D1031" s="27"/>
      <c r="E1031" s="214"/>
      <c r="F1031" s="214"/>
      <c r="G1031" s="193"/>
      <c r="H1031" s="194"/>
    </row>
    <row r="1032" spans="1:8" x14ac:dyDescent="0.25">
      <c r="A1032" s="190"/>
      <c r="B1032" s="191"/>
      <c r="C1032" s="192"/>
      <c r="D1032" s="27"/>
      <c r="E1032" s="214"/>
      <c r="F1032" s="214"/>
      <c r="G1032" s="193"/>
      <c r="H1032" s="194"/>
    </row>
    <row r="1033" spans="1:8" x14ac:dyDescent="0.25">
      <c r="A1033" s="190"/>
      <c r="B1033" s="191"/>
      <c r="C1033" s="192"/>
      <c r="D1033" s="27"/>
      <c r="E1033" s="214"/>
      <c r="F1033" s="214"/>
      <c r="G1033" s="193"/>
      <c r="H1033" s="194"/>
    </row>
    <row r="1034" spans="1:8" x14ac:dyDescent="0.25">
      <c r="A1034" s="190"/>
      <c r="B1034" s="191"/>
      <c r="C1034" s="192"/>
      <c r="D1034" s="27"/>
      <c r="E1034" s="214"/>
      <c r="F1034" s="214"/>
      <c r="G1034" s="193"/>
      <c r="H1034" s="194"/>
    </row>
    <row r="1035" spans="1:8" x14ac:dyDescent="0.25">
      <c r="A1035" s="190"/>
      <c r="B1035" s="191"/>
      <c r="C1035" s="192"/>
      <c r="D1035" s="27"/>
      <c r="E1035" s="214"/>
      <c r="F1035" s="214"/>
      <c r="G1035" s="193"/>
      <c r="H1035" s="194"/>
    </row>
    <row r="1036" spans="1:8" x14ac:dyDescent="0.25">
      <c r="A1036" s="190"/>
      <c r="B1036" s="191"/>
      <c r="C1036" s="192"/>
      <c r="D1036" s="27"/>
      <c r="E1036" s="214"/>
      <c r="F1036" s="214"/>
      <c r="G1036" s="193"/>
      <c r="H1036" s="194"/>
    </row>
    <row r="1037" spans="1:8" x14ac:dyDescent="0.25">
      <c r="A1037" s="190"/>
      <c r="B1037" s="191"/>
      <c r="C1037" s="192"/>
      <c r="D1037" s="27"/>
      <c r="E1037" s="214"/>
      <c r="F1037" s="214"/>
      <c r="G1037" s="193"/>
      <c r="H1037" s="194"/>
    </row>
    <row r="1038" spans="1:8" x14ac:dyDescent="0.25">
      <c r="A1038" s="190"/>
      <c r="B1038" s="191"/>
      <c r="C1038" s="192"/>
      <c r="D1038" s="27"/>
      <c r="E1038" s="214"/>
      <c r="F1038" s="214"/>
      <c r="G1038" s="193"/>
      <c r="H1038" s="194"/>
    </row>
    <row r="1039" spans="1:8" x14ac:dyDescent="0.25">
      <c r="A1039" s="190"/>
      <c r="B1039" s="191"/>
      <c r="C1039" s="192"/>
      <c r="D1039" s="27"/>
      <c r="E1039" s="214"/>
      <c r="F1039" s="214"/>
      <c r="G1039" s="193"/>
      <c r="H1039" s="194"/>
    </row>
    <row r="1040" spans="1:8" x14ac:dyDescent="0.25">
      <c r="A1040" s="190"/>
      <c r="B1040" s="191"/>
      <c r="C1040" s="192"/>
      <c r="D1040" s="27"/>
      <c r="E1040" s="214"/>
      <c r="F1040" s="214"/>
      <c r="G1040" s="193"/>
      <c r="H1040" s="194"/>
    </row>
    <row r="1041" spans="1:8" x14ac:dyDescent="0.25">
      <c r="A1041" s="190"/>
      <c r="B1041" s="191"/>
      <c r="C1041" s="192"/>
      <c r="D1041" s="27"/>
      <c r="E1041" s="214"/>
      <c r="F1041" s="214"/>
      <c r="G1041" s="193"/>
      <c r="H1041" s="194"/>
    </row>
    <row r="1042" spans="1:8" x14ac:dyDescent="0.25">
      <c r="A1042" s="190"/>
      <c r="B1042" s="191"/>
      <c r="C1042" s="192"/>
      <c r="D1042" s="27"/>
      <c r="E1042" s="27"/>
      <c r="F1042" s="27"/>
      <c r="G1042" s="193"/>
      <c r="H1042" s="194"/>
    </row>
    <row r="1043" spans="1:8" x14ac:dyDescent="0.25">
      <c r="A1043" s="190"/>
      <c r="B1043" s="191"/>
      <c r="C1043" s="192"/>
      <c r="D1043" s="27"/>
      <c r="E1043" s="214"/>
      <c r="F1043" s="214"/>
      <c r="G1043" s="193"/>
      <c r="H1043" s="194"/>
    </row>
    <row r="1044" spans="1:8" x14ac:dyDescent="0.25">
      <c r="A1044" s="190"/>
      <c r="B1044" s="191"/>
      <c r="C1044" s="192"/>
      <c r="D1044" s="27"/>
      <c r="E1044" s="214"/>
      <c r="F1044" s="214"/>
      <c r="G1044" s="193"/>
      <c r="H1044" s="194"/>
    </row>
    <row r="1045" spans="1:8" x14ac:dyDescent="0.25">
      <c r="A1045" s="190"/>
      <c r="B1045" s="191"/>
      <c r="C1045" s="192"/>
      <c r="D1045" s="27"/>
      <c r="E1045" s="214"/>
      <c r="F1045" s="214"/>
      <c r="G1045" s="193"/>
      <c r="H1045" s="194"/>
    </row>
    <row r="1046" spans="1:8" x14ac:dyDescent="0.25">
      <c r="A1046" s="190"/>
      <c r="B1046" s="191"/>
      <c r="C1046" s="192"/>
      <c r="D1046" s="27"/>
      <c r="E1046" s="214"/>
      <c r="F1046" s="214"/>
      <c r="G1046" s="193"/>
      <c r="H1046" s="194"/>
    </row>
    <row r="1047" spans="1:8" x14ac:dyDescent="0.25">
      <c r="A1047" s="190"/>
      <c r="B1047" s="191"/>
      <c r="C1047" s="192"/>
      <c r="D1047" s="27"/>
      <c r="E1047" s="214"/>
      <c r="F1047" s="214"/>
      <c r="G1047" s="193"/>
      <c r="H1047" s="194"/>
    </row>
    <row r="1048" spans="1:8" x14ac:dyDescent="0.25">
      <c r="A1048" s="190"/>
      <c r="B1048" s="191"/>
      <c r="C1048" s="192"/>
      <c r="D1048" s="27"/>
      <c r="E1048" s="214"/>
      <c r="F1048" s="214"/>
      <c r="G1048" s="193"/>
      <c r="H1048" s="194"/>
    </row>
    <row r="1049" spans="1:8" x14ac:dyDescent="0.25">
      <c r="A1049" s="190"/>
      <c r="B1049" s="191"/>
      <c r="C1049" s="192"/>
      <c r="D1049" s="27"/>
      <c r="E1049" s="214"/>
      <c r="F1049" s="214"/>
      <c r="G1049" s="193"/>
      <c r="H1049" s="194"/>
    </row>
    <row r="1050" spans="1:8" x14ac:dyDescent="0.25">
      <c r="A1050" s="190"/>
      <c r="B1050" s="191"/>
      <c r="C1050" s="192"/>
      <c r="D1050" s="27"/>
      <c r="E1050" s="214"/>
      <c r="F1050" s="214"/>
      <c r="G1050" s="193"/>
      <c r="H1050" s="194"/>
    </row>
    <row r="1051" spans="1:8" x14ac:dyDescent="0.25">
      <c r="A1051" s="190"/>
      <c r="B1051" s="191"/>
      <c r="C1051" s="192"/>
      <c r="D1051" s="27"/>
      <c r="E1051" s="214"/>
      <c r="F1051" s="214"/>
      <c r="G1051" s="193"/>
      <c r="H1051" s="194"/>
    </row>
    <row r="1052" spans="1:8" x14ac:dyDescent="0.25">
      <c r="A1052" s="190"/>
      <c r="B1052" s="191"/>
      <c r="C1052" s="192"/>
      <c r="D1052" s="27"/>
      <c r="E1052" s="214"/>
      <c r="F1052" s="214"/>
      <c r="G1052" s="193"/>
      <c r="H1052" s="194"/>
    </row>
    <row r="1053" spans="1:8" x14ac:dyDescent="0.25">
      <c r="A1053" s="190"/>
      <c r="B1053" s="191"/>
      <c r="C1053" s="192"/>
      <c r="D1053" s="27"/>
      <c r="E1053" s="214"/>
      <c r="F1053" s="214"/>
      <c r="G1053" s="193"/>
      <c r="H1053" s="194"/>
    </row>
    <row r="1054" spans="1:8" x14ac:dyDescent="0.25">
      <c r="A1054" s="190"/>
      <c r="B1054" s="191"/>
      <c r="C1054" s="192"/>
      <c r="D1054" s="27"/>
      <c r="E1054" s="214"/>
      <c r="F1054" s="214"/>
      <c r="G1054" s="193"/>
      <c r="H1054" s="194"/>
    </row>
    <row r="1055" spans="1:8" x14ac:dyDescent="0.25">
      <c r="A1055" s="190"/>
      <c r="B1055" s="191"/>
      <c r="C1055" s="192"/>
      <c r="D1055" s="27"/>
      <c r="E1055" s="214"/>
      <c r="F1055" s="214"/>
      <c r="G1055" s="193"/>
      <c r="H1055" s="194"/>
    </row>
    <row r="1056" spans="1:8" x14ac:dyDescent="0.25">
      <c r="A1056" s="190"/>
      <c r="B1056" s="191"/>
      <c r="C1056" s="192"/>
      <c r="D1056" s="27"/>
      <c r="E1056" s="214"/>
      <c r="F1056" s="214"/>
      <c r="G1056" s="193"/>
      <c r="H1056" s="194"/>
    </row>
    <row r="1057" spans="1:8" x14ac:dyDescent="0.25">
      <c r="A1057" s="190"/>
      <c r="B1057" s="191"/>
      <c r="C1057" s="192"/>
      <c r="D1057" s="27"/>
      <c r="E1057" s="214"/>
      <c r="F1057" s="214"/>
      <c r="G1057" s="193"/>
      <c r="H1057" s="194"/>
    </row>
    <row r="1058" spans="1:8" x14ac:dyDescent="0.25">
      <c r="A1058" s="190"/>
      <c r="B1058" s="191"/>
      <c r="C1058" s="192"/>
      <c r="D1058" s="27"/>
      <c r="E1058" s="27"/>
      <c r="F1058" s="27"/>
      <c r="G1058" s="193"/>
      <c r="H1058" s="194"/>
    </row>
    <row r="1059" spans="1:8" x14ac:dyDescent="0.25">
      <c r="A1059" s="190"/>
      <c r="B1059" s="191"/>
      <c r="C1059" s="192"/>
      <c r="D1059" s="27"/>
      <c r="E1059" s="214"/>
      <c r="F1059" s="214"/>
      <c r="G1059" s="193"/>
      <c r="H1059" s="194"/>
    </row>
    <row r="1060" spans="1:8" x14ac:dyDescent="0.25">
      <c r="A1060" s="190"/>
      <c r="B1060" s="191"/>
      <c r="C1060" s="192"/>
      <c r="D1060" s="27"/>
      <c r="E1060" s="214"/>
      <c r="F1060" s="214"/>
      <c r="G1060" s="193"/>
      <c r="H1060" s="194"/>
    </row>
    <row r="1061" spans="1:8" x14ac:dyDescent="0.25">
      <c r="A1061" s="190"/>
      <c r="B1061" s="191"/>
      <c r="C1061" s="192"/>
      <c r="D1061" s="27"/>
      <c r="E1061" s="214"/>
      <c r="F1061" s="214"/>
      <c r="G1061" s="193"/>
      <c r="H1061" s="194"/>
    </row>
    <row r="1062" spans="1:8" x14ac:dyDescent="0.25">
      <c r="A1062" s="190"/>
      <c r="B1062" s="191"/>
      <c r="C1062" s="192"/>
      <c r="D1062" s="27"/>
      <c r="E1062" s="214"/>
      <c r="F1062" s="214"/>
      <c r="G1062" s="193"/>
      <c r="H1062" s="194"/>
    </row>
    <row r="1063" spans="1:8" x14ac:dyDescent="0.25">
      <c r="A1063" s="190"/>
      <c r="B1063" s="191"/>
      <c r="C1063" s="192"/>
      <c r="D1063" s="27"/>
      <c r="E1063" s="214"/>
      <c r="F1063" s="214"/>
      <c r="G1063" s="193"/>
      <c r="H1063" s="194"/>
    </row>
    <row r="1064" spans="1:8" x14ac:dyDescent="0.25">
      <c r="A1064" s="190"/>
      <c r="B1064" s="191"/>
      <c r="C1064" s="192"/>
      <c r="D1064" s="27"/>
      <c r="E1064" s="214"/>
      <c r="F1064" s="214"/>
      <c r="G1064" s="193"/>
      <c r="H1064" s="194"/>
    </row>
    <row r="1065" spans="1:8" x14ac:dyDescent="0.25">
      <c r="A1065" s="190"/>
      <c r="B1065" s="191"/>
      <c r="C1065" s="192"/>
      <c r="D1065" s="27"/>
      <c r="E1065" s="214"/>
      <c r="F1065" s="214"/>
      <c r="G1065" s="193"/>
      <c r="H1065" s="194"/>
    </row>
    <row r="1066" spans="1:8" x14ac:dyDescent="0.25">
      <c r="A1066" s="190"/>
      <c r="B1066" s="191"/>
      <c r="C1066" s="192"/>
      <c r="D1066" s="27"/>
      <c r="E1066" s="214"/>
      <c r="F1066" s="214"/>
      <c r="G1066" s="193"/>
      <c r="H1066" s="194"/>
    </row>
    <row r="1067" spans="1:8" x14ac:dyDescent="0.25">
      <c r="A1067" s="190"/>
      <c r="B1067" s="191"/>
      <c r="C1067" s="192"/>
      <c r="D1067" s="27"/>
      <c r="E1067" s="214"/>
      <c r="F1067" s="214"/>
      <c r="G1067" s="193"/>
      <c r="H1067" s="194"/>
    </row>
    <row r="1068" spans="1:8" x14ac:dyDescent="0.25">
      <c r="A1068" s="190"/>
      <c r="B1068" s="191"/>
      <c r="C1068" s="192"/>
      <c r="D1068" s="27"/>
      <c r="E1068" s="214"/>
      <c r="F1068" s="214"/>
      <c r="G1068" s="193"/>
      <c r="H1068" s="194"/>
    </row>
    <row r="1069" spans="1:8" x14ac:dyDescent="0.25">
      <c r="A1069" s="190"/>
      <c r="B1069" s="191"/>
      <c r="C1069" s="192"/>
      <c r="D1069" s="27"/>
      <c r="E1069" s="27"/>
      <c r="F1069" s="27"/>
      <c r="G1069" s="193"/>
      <c r="H1069" s="194"/>
    </row>
    <row r="1070" spans="1:8" x14ac:dyDescent="0.25">
      <c r="A1070" s="190"/>
      <c r="B1070" s="191"/>
      <c r="C1070" s="192"/>
      <c r="D1070" s="27"/>
      <c r="E1070" s="27"/>
      <c r="F1070" s="27"/>
      <c r="G1070" s="193"/>
      <c r="H1070" s="194"/>
    </row>
    <row r="1071" spans="1:8" x14ac:dyDescent="0.25">
      <c r="A1071" s="190"/>
      <c r="B1071" s="191"/>
      <c r="C1071" s="192"/>
      <c r="D1071" s="27"/>
      <c r="E1071" s="214"/>
      <c r="F1071" s="214"/>
      <c r="G1071" s="193"/>
      <c r="H1071" s="194"/>
    </row>
    <row r="1072" spans="1:8" x14ac:dyDescent="0.25">
      <c r="A1072" s="190"/>
      <c r="B1072" s="191"/>
      <c r="C1072" s="192"/>
      <c r="D1072" s="27"/>
      <c r="E1072" s="214"/>
      <c r="F1072" s="214"/>
      <c r="G1072" s="193"/>
      <c r="H1072" s="194"/>
    </row>
    <row r="1073" spans="1:8" x14ac:dyDescent="0.25">
      <c r="A1073" s="190"/>
      <c r="B1073" s="191"/>
      <c r="C1073" s="192"/>
      <c r="D1073" s="27"/>
      <c r="E1073" s="214"/>
      <c r="F1073" s="214"/>
      <c r="G1073" s="193"/>
      <c r="H1073" s="194"/>
    </row>
    <row r="1074" spans="1:8" x14ac:dyDescent="0.25">
      <c r="A1074" s="190"/>
      <c r="B1074" s="191"/>
      <c r="C1074" s="192"/>
      <c r="D1074" s="27"/>
      <c r="E1074" s="214"/>
      <c r="F1074" s="214"/>
      <c r="G1074" s="193"/>
      <c r="H1074" s="194"/>
    </row>
    <row r="1075" spans="1:8" x14ac:dyDescent="0.25">
      <c r="A1075" s="190"/>
      <c r="B1075" s="191"/>
      <c r="C1075" s="192"/>
      <c r="D1075" s="27"/>
      <c r="E1075" s="214"/>
      <c r="F1075" s="214"/>
      <c r="G1075" s="193"/>
      <c r="H1075" s="194"/>
    </row>
    <row r="1076" spans="1:8" x14ac:dyDescent="0.25">
      <c r="A1076" s="190"/>
      <c r="B1076" s="191"/>
      <c r="C1076" s="192"/>
      <c r="D1076" s="27"/>
      <c r="E1076" s="214"/>
      <c r="F1076" s="214"/>
      <c r="G1076" s="193"/>
      <c r="H1076" s="194"/>
    </row>
    <row r="1077" spans="1:8" x14ac:dyDescent="0.25">
      <c r="A1077" s="190"/>
      <c r="B1077" s="191"/>
      <c r="C1077" s="192"/>
      <c r="D1077" s="27"/>
      <c r="E1077" s="214"/>
      <c r="F1077" s="214"/>
      <c r="G1077" s="193"/>
      <c r="H1077" s="194"/>
    </row>
    <row r="1078" spans="1:8" x14ac:dyDescent="0.25">
      <c r="A1078" s="190"/>
      <c r="B1078" s="191"/>
      <c r="C1078" s="192"/>
      <c r="D1078" s="27"/>
      <c r="E1078" s="214"/>
      <c r="F1078" s="214"/>
      <c r="G1078" s="193"/>
      <c r="H1078" s="194"/>
    </row>
    <row r="1079" spans="1:8" x14ac:dyDescent="0.25">
      <c r="A1079" s="190"/>
      <c r="B1079" s="191"/>
      <c r="C1079" s="192"/>
      <c r="D1079" s="27"/>
      <c r="E1079" s="214"/>
      <c r="F1079" s="214"/>
      <c r="G1079" s="193"/>
      <c r="H1079" s="194"/>
    </row>
    <row r="1080" spans="1:8" x14ac:dyDescent="0.25">
      <c r="A1080" s="190"/>
      <c r="B1080" s="191"/>
      <c r="C1080" s="192"/>
      <c r="D1080" s="27"/>
      <c r="E1080" s="214"/>
      <c r="F1080" s="214"/>
      <c r="G1080" s="193"/>
      <c r="H1080" s="194"/>
    </row>
    <row r="1081" spans="1:8" x14ac:dyDescent="0.25">
      <c r="A1081" s="190"/>
      <c r="B1081" s="191"/>
      <c r="C1081" s="192"/>
      <c r="D1081" s="27"/>
      <c r="E1081" s="214"/>
      <c r="F1081" s="214"/>
      <c r="G1081" s="193"/>
      <c r="H1081" s="194"/>
    </row>
    <row r="1082" spans="1:8" x14ac:dyDescent="0.25">
      <c r="A1082" s="190"/>
      <c r="B1082" s="191"/>
      <c r="C1082" s="192"/>
      <c r="D1082" s="27"/>
      <c r="E1082" s="27"/>
      <c r="F1082" s="27"/>
      <c r="G1082" s="193"/>
      <c r="H1082" s="194"/>
    </row>
    <row r="1083" spans="1:8" x14ac:dyDescent="0.25">
      <c r="A1083" s="190"/>
      <c r="B1083" s="191"/>
      <c r="C1083" s="192"/>
      <c r="D1083" s="27"/>
      <c r="E1083" s="214"/>
      <c r="F1083" s="214"/>
      <c r="G1083" s="193"/>
      <c r="H1083" s="194"/>
    </row>
    <row r="1084" spans="1:8" x14ac:dyDescent="0.25">
      <c r="A1084" s="190"/>
      <c r="B1084" s="191"/>
      <c r="C1084" s="192"/>
      <c r="D1084" s="27"/>
      <c r="E1084" s="214"/>
      <c r="F1084" s="214"/>
      <c r="G1084" s="193"/>
      <c r="H1084" s="194"/>
    </row>
    <row r="1085" spans="1:8" x14ac:dyDescent="0.25">
      <c r="A1085" s="190"/>
      <c r="B1085" s="191"/>
      <c r="C1085" s="192"/>
      <c r="D1085" s="27"/>
      <c r="E1085" s="214"/>
      <c r="F1085" s="214"/>
      <c r="G1085" s="193"/>
      <c r="H1085" s="194"/>
    </row>
    <row r="1086" spans="1:8" x14ac:dyDescent="0.25">
      <c r="A1086" s="190"/>
      <c r="B1086" s="191"/>
      <c r="C1086" s="192"/>
      <c r="D1086" s="27"/>
      <c r="E1086" s="214"/>
      <c r="F1086" s="214"/>
      <c r="G1086" s="193"/>
      <c r="H1086" s="194"/>
    </row>
    <row r="1087" spans="1:8" x14ac:dyDescent="0.25">
      <c r="A1087" s="190"/>
      <c r="B1087" s="191"/>
      <c r="C1087" s="192"/>
      <c r="D1087" s="27"/>
      <c r="E1087" s="214"/>
      <c r="F1087" s="214"/>
      <c r="G1087" s="193"/>
      <c r="H1087" s="194"/>
    </row>
    <row r="1088" spans="1:8" x14ac:dyDescent="0.25">
      <c r="A1088" s="190"/>
      <c r="B1088" s="191"/>
      <c r="C1088" s="192"/>
      <c r="D1088" s="27"/>
      <c r="E1088" s="214"/>
      <c r="F1088" s="214"/>
      <c r="G1088" s="193"/>
      <c r="H1088" s="194"/>
    </row>
    <row r="1089" spans="1:8" x14ac:dyDescent="0.25">
      <c r="A1089" s="190"/>
      <c r="B1089" s="191"/>
      <c r="C1089" s="192"/>
      <c r="D1089" s="27"/>
      <c r="E1089" s="214"/>
      <c r="F1089" s="214"/>
      <c r="G1089" s="193"/>
      <c r="H1089" s="194"/>
    </row>
    <row r="1090" spans="1:8" x14ac:dyDescent="0.25">
      <c r="A1090" s="190"/>
      <c r="B1090" s="191"/>
      <c r="C1090" s="192"/>
      <c r="D1090" s="27"/>
      <c r="E1090" s="27"/>
      <c r="F1090" s="27"/>
      <c r="G1090" s="193"/>
      <c r="H1090" s="194"/>
    </row>
    <row r="1091" spans="1:8" x14ac:dyDescent="0.25">
      <c r="A1091" s="190"/>
      <c r="B1091" s="191"/>
      <c r="C1091" s="192"/>
      <c r="D1091" s="27"/>
      <c r="E1091" s="214"/>
      <c r="F1091" s="214"/>
      <c r="G1091" s="193"/>
      <c r="H1091" s="194"/>
    </row>
    <row r="1092" spans="1:8" x14ac:dyDescent="0.25">
      <c r="A1092" s="190"/>
      <c r="B1092" s="191"/>
      <c r="C1092" s="192"/>
      <c r="D1092" s="27"/>
      <c r="E1092" s="214"/>
      <c r="F1092" s="214"/>
      <c r="G1092" s="193"/>
      <c r="H1092" s="194"/>
    </row>
    <row r="1093" spans="1:8" x14ac:dyDescent="0.25">
      <c r="A1093" s="190"/>
      <c r="B1093" s="191"/>
      <c r="C1093" s="192"/>
      <c r="D1093" s="27"/>
      <c r="E1093" s="214"/>
      <c r="F1093" s="214"/>
      <c r="G1093" s="193"/>
      <c r="H1093" s="194"/>
    </row>
    <row r="1094" spans="1:8" x14ac:dyDescent="0.25">
      <c r="A1094" s="190"/>
      <c r="B1094" s="191"/>
      <c r="C1094" s="192"/>
      <c r="D1094" s="27"/>
      <c r="E1094" s="214"/>
      <c r="F1094" s="214"/>
      <c r="G1094" s="193"/>
      <c r="H1094" s="194"/>
    </row>
    <row r="1095" spans="1:8" x14ac:dyDescent="0.25">
      <c r="A1095" s="190"/>
      <c r="B1095" s="191"/>
      <c r="C1095" s="192"/>
      <c r="D1095" s="27"/>
      <c r="E1095" s="214"/>
      <c r="F1095" s="214"/>
      <c r="G1095" s="193"/>
      <c r="H1095" s="194"/>
    </row>
    <row r="1096" spans="1:8" x14ac:dyDescent="0.25">
      <c r="A1096" s="190"/>
      <c r="B1096" s="191"/>
      <c r="C1096" s="192"/>
      <c r="D1096" s="27"/>
      <c r="E1096" s="214"/>
      <c r="F1096" s="214"/>
      <c r="G1096" s="193"/>
      <c r="H1096" s="194"/>
    </row>
    <row r="1097" spans="1:8" x14ac:dyDescent="0.25">
      <c r="A1097" s="190"/>
      <c r="B1097" s="191"/>
      <c r="C1097" s="192"/>
      <c r="D1097" s="27"/>
      <c r="E1097" s="214"/>
      <c r="F1097" s="214"/>
      <c r="G1097" s="193"/>
      <c r="H1097" s="194"/>
    </row>
    <row r="1098" spans="1:8" x14ac:dyDescent="0.25">
      <c r="A1098" s="190"/>
      <c r="B1098" s="191"/>
      <c r="C1098" s="192"/>
      <c r="D1098" s="27"/>
      <c r="E1098" s="214"/>
      <c r="F1098" s="214"/>
      <c r="G1098" s="193"/>
      <c r="H1098" s="194"/>
    </row>
    <row r="1099" spans="1:8" x14ac:dyDescent="0.25">
      <c r="A1099" s="190"/>
      <c r="B1099" s="191"/>
      <c r="C1099" s="192"/>
      <c r="D1099" s="27"/>
      <c r="E1099" s="214"/>
      <c r="F1099" s="214"/>
      <c r="G1099" s="193"/>
      <c r="H1099" s="194"/>
    </row>
    <row r="1100" spans="1:8" x14ac:dyDescent="0.25">
      <c r="A1100" s="190"/>
      <c r="B1100" s="191"/>
      <c r="C1100" s="192"/>
      <c r="D1100" s="27"/>
      <c r="E1100" s="214"/>
      <c r="F1100" s="214"/>
      <c r="G1100" s="193"/>
      <c r="H1100" s="194"/>
    </row>
    <row r="1101" spans="1:8" x14ac:dyDescent="0.25">
      <c r="A1101" s="190"/>
      <c r="B1101" s="191"/>
      <c r="C1101" s="192"/>
      <c r="D1101" s="27"/>
      <c r="E1101" s="214"/>
      <c r="F1101" s="214"/>
      <c r="G1101" s="193"/>
      <c r="H1101" s="194"/>
    </row>
    <row r="1102" spans="1:8" x14ac:dyDescent="0.25">
      <c r="A1102" s="190"/>
      <c r="B1102" s="191"/>
      <c r="C1102" s="192"/>
      <c r="D1102" s="27"/>
      <c r="E1102" s="214"/>
      <c r="F1102" s="214"/>
      <c r="G1102" s="193"/>
      <c r="H1102" s="194"/>
    </row>
    <row r="1103" spans="1:8" x14ac:dyDescent="0.25">
      <c r="A1103" s="190"/>
      <c r="B1103" s="191"/>
      <c r="C1103" s="192"/>
      <c r="D1103" s="27"/>
      <c r="E1103" s="214"/>
      <c r="F1103" s="214"/>
      <c r="G1103" s="193"/>
      <c r="H1103" s="194"/>
    </row>
    <row r="1104" spans="1:8" x14ac:dyDescent="0.25">
      <c r="A1104" s="190"/>
      <c r="B1104" s="191"/>
      <c r="C1104" s="192"/>
      <c r="D1104" s="27"/>
      <c r="E1104" s="214"/>
      <c r="F1104" s="214"/>
      <c r="G1104" s="193"/>
      <c r="H1104" s="194"/>
    </row>
    <row r="1105" spans="1:8" x14ac:dyDescent="0.25">
      <c r="A1105" s="190"/>
      <c r="B1105" s="191"/>
      <c r="C1105" s="192"/>
      <c r="D1105" s="27"/>
      <c r="E1105" s="27"/>
      <c r="F1105" s="27"/>
      <c r="G1105" s="193"/>
      <c r="H1105" s="194"/>
    </row>
    <row r="1106" spans="1:8" x14ac:dyDescent="0.25">
      <c r="A1106" s="190"/>
      <c r="B1106" s="191"/>
      <c r="C1106" s="192"/>
      <c r="D1106" s="27"/>
      <c r="E1106" s="214"/>
      <c r="F1106" s="214"/>
      <c r="G1106" s="193"/>
      <c r="H1106" s="194"/>
    </row>
    <row r="1107" spans="1:8" x14ac:dyDescent="0.25">
      <c r="A1107" s="190"/>
      <c r="B1107" s="191"/>
      <c r="C1107" s="192"/>
      <c r="D1107" s="27"/>
      <c r="E1107" s="214"/>
      <c r="F1107" s="214"/>
      <c r="G1107" s="193"/>
      <c r="H1107" s="194"/>
    </row>
    <row r="1108" spans="1:8" x14ac:dyDescent="0.25">
      <c r="A1108" s="190"/>
      <c r="B1108" s="191"/>
      <c r="C1108" s="192"/>
      <c r="D1108" s="27"/>
      <c r="E1108" s="27"/>
      <c r="F1108" s="27"/>
      <c r="G1108" s="193"/>
      <c r="H1108" s="194"/>
    </row>
    <row r="1109" spans="1:8" x14ac:dyDescent="0.25">
      <c r="A1109" s="190"/>
      <c r="B1109" s="191"/>
      <c r="C1109" s="192"/>
      <c r="D1109" s="27"/>
      <c r="E1109" s="214"/>
      <c r="F1109" s="214"/>
      <c r="G1109" s="193"/>
      <c r="H1109" s="194"/>
    </row>
    <row r="1110" spans="1:8" x14ac:dyDescent="0.25">
      <c r="A1110" s="190"/>
      <c r="B1110" s="191"/>
      <c r="C1110" s="192"/>
      <c r="D1110" s="27"/>
      <c r="E1110" s="214"/>
      <c r="F1110" s="214"/>
      <c r="G1110" s="193"/>
      <c r="H1110" s="194"/>
    </row>
    <row r="1111" spans="1:8" x14ac:dyDescent="0.25">
      <c r="A1111" s="190"/>
      <c r="B1111" s="191"/>
      <c r="C1111" s="192"/>
      <c r="D1111" s="27"/>
      <c r="E1111" s="214"/>
      <c r="F1111" s="214"/>
      <c r="G1111" s="193"/>
      <c r="H1111" s="194"/>
    </row>
    <row r="1112" spans="1:8" x14ac:dyDescent="0.25">
      <c r="A1112" s="190"/>
      <c r="B1112" s="191"/>
      <c r="C1112" s="192"/>
      <c r="D1112" s="27"/>
      <c r="E1112" s="214"/>
      <c r="F1112" s="214"/>
      <c r="G1112" s="193"/>
      <c r="H1112" s="194"/>
    </row>
    <row r="1113" spans="1:8" x14ac:dyDescent="0.25">
      <c r="A1113" s="190"/>
      <c r="B1113" s="191"/>
      <c r="C1113" s="192"/>
      <c r="D1113" s="27"/>
      <c r="E1113" s="214"/>
      <c r="F1113" s="214"/>
      <c r="G1113" s="193"/>
      <c r="H1113" s="194"/>
    </row>
    <row r="1114" spans="1:8" x14ac:dyDescent="0.25">
      <c r="A1114" s="190"/>
      <c r="B1114" s="191"/>
      <c r="C1114" s="192"/>
      <c r="D1114" s="27"/>
      <c r="E1114" s="214"/>
      <c r="F1114" s="214"/>
      <c r="G1114" s="193"/>
      <c r="H1114" s="194"/>
    </row>
    <row r="1115" spans="1:8" x14ac:dyDescent="0.25">
      <c r="A1115" s="190"/>
      <c r="B1115" s="191"/>
      <c r="C1115" s="192"/>
      <c r="D1115" s="27"/>
      <c r="E1115" s="214"/>
      <c r="F1115" s="214"/>
      <c r="G1115" s="193"/>
      <c r="H1115" s="194"/>
    </row>
    <row r="1116" spans="1:8" x14ac:dyDescent="0.25">
      <c r="A1116" s="190"/>
      <c r="B1116" s="191"/>
      <c r="C1116" s="192"/>
      <c r="D1116" s="27"/>
      <c r="E1116" s="27"/>
      <c r="F1116" s="27"/>
      <c r="G1116" s="193"/>
      <c r="H1116" s="194"/>
    </row>
    <row r="1117" spans="1:8" x14ac:dyDescent="0.25">
      <c r="A1117" s="190"/>
      <c r="B1117" s="191"/>
      <c r="C1117" s="192"/>
      <c r="D1117" s="27"/>
      <c r="E1117" s="214"/>
      <c r="F1117" s="214"/>
      <c r="G1117" s="193"/>
      <c r="H1117" s="194"/>
    </row>
    <row r="1118" spans="1:8" x14ac:dyDescent="0.25">
      <c r="A1118" s="190"/>
      <c r="B1118" s="191"/>
      <c r="C1118" s="192"/>
      <c r="D1118" s="27"/>
      <c r="E1118" s="214"/>
      <c r="F1118" s="214"/>
      <c r="G1118" s="193"/>
      <c r="H1118" s="194"/>
    </row>
    <row r="1119" spans="1:8" x14ac:dyDescent="0.25">
      <c r="A1119" s="190"/>
      <c r="B1119" s="191"/>
      <c r="C1119" s="192"/>
      <c r="D1119" s="27"/>
      <c r="E1119" s="214"/>
      <c r="F1119" s="214"/>
      <c r="G1119" s="193"/>
      <c r="H1119" s="194"/>
    </row>
    <row r="1120" spans="1:8" x14ac:dyDescent="0.25">
      <c r="A1120" s="190"/>
      <c r="B1120" s="191"/>
      <c r="C1120" s="192"/>
      <c r="D1120" s="27"/>
      <c r="E1120" s="27"/>
      <c r="F1120" s="27"/>
      <c r="G1120" s="193"/>
      <c r="H1120" s="194"/>
    </row>
    <row r="1121" spans="1:8" x14ac:dyDescent="0.25">
      <c r="A1121" s="190"/>
      <c r="B1121" s="191"/>
      <c r="C1121" s="192"/>
      <c r="D1121" s="27"/>
      <c r="E1121" s="214"/>
      <c r="F1121" s="214"/>
      <c r="G1121" s="193"/>
      <c r="H1121" s="194"/>
    </row>
    <row r="1122" spans="1:8" x14ac:dyDescent="0.25">
      <c r="A1122" s="190"/>
      <c r="B1122" s="191"/>
      <c r="C1122" s="192"/>
      <c r="D1122" s="27"/>
      <c r="E1122" s="27"/>
      <c r="F1122" s="214"/>
      <c r="G1122" s="193"/>
      <c r="H1122" s="194"/>
    </row>
    <row r="1123" spans="1:8" x14ac:dyDescent="0.25">
      <c r="A1123" s="190"/>
      <c r="B1123" s="191"/>
      <c r="C1123" s="192"/>
      <c r="D1123" s="27"/>
      <c r="E1123" s="214"/>
      <c r="F1123" s="214"/>
      <c r="G1123" s="193"/>
      <c r="H1123" s="194"/>
    </row>
    <row r="1124" spans="1:8" x14ac:dyDescent="0.25">
      <c r="A1124" s="190"/>
      <c r="B1124" s="191"/>
      <c r="C1124" s="192"/>
      <c r="D1124" s="27"/>
      <c r="E1124" s="214"/>
      <c r="F1124" s="214"/>
      <c r="G1124" s="193"/>
      <c r="H1124" s="194"/>
    </row>
    <row r="1125" spans="1:8" x14ac:dyDescent="0.25">
      <c r="A1125" s="190"/>
      <c r="B1125" s="191"/>
      <c r="C1125" s="192"/>
      <c r="D1125" s="27"/>
      <c r="E1125" s="27"/>
      <c r="F1125" s="27"/>
      <c r="G1125" s="193"/>
      <c r="H1125" s="194"/>
    </row>
    <row r="1126" spans="1:8" x14ac:dyDescent="0.25">
      <c r="A1126" s="190"/>
      <c r="B1126" s="191"/>
      <c r="C1126" s="192"/>
      <c r="D1126" s="27"/>
      <c r="E1126" s="214"/>
      <c r="F1126" s="214"/>
      <c r="G1126" s="193"/>
      <c r="H1126" s="194"/>
    </row>
    <row r="1127" spans="1:8" x14ac:dyDescent="0.25">
      <c r="A1127" s="190"/>
      <c r="B1127" s="191"/>
      <c r="C1127" s="192"/>
      <c r="D1127" s="27"/>
      <c r="E1127" s="214"/>
      <c r="F1127" s="214"/>
      <c r="G1127" s="193"/>
      <c r="H1127" s="194"/>
    </row>
    <row r="1128" spans="1:8" x14ac:dyDescent="0.25">
      <c r="A1128" s="190"/>
      <c r="B1128" s="191"/>
      <c r="C1128" s="192"/>
      <c r="D1128" s="27"/>
      <c r="E1128" s="214"/>
      <c r="F1128" s="214"/>
      <c r="G1128" s="193"/>
      <c r="H1128" s="194"/>
    </row>
    <row r="1129" spans="1:8" x14ac:dyDescent="0.25">
      <c r="A1129" s="190"/>
      <c r="B1129" s="191"/>
      <c r="C1129" s="192"/>
      <c r="D1129" s="27"/>
      <c r="E1129" s="27"/>
      <c r="F1129" s="27"/>
      <c r="G1129" s="193"/>
      <c r="H1129" s="194"/>
    </row>
    <row r="1130" spans="1:8" x14ac:dyDescent="0.25">
      <c r="A1130" s="190"/>
      <c r="B1130" s="191"/>
      <c r="C1130" s="192"/>
      <c r="D1130" s="27"/>
      <c r="E1130" s="214"/>
      <c r="F1130" s="214"/>
      <c r="G1130" s="193"/>
      <c r="H1130" s="194"/>
    </row>
    <row r="1131" spans="1:8" x14ac:dyDescent="0.25">
      <c r="A1131" s="190"/>
      <c r="B1131" s="191"/>
      <c r="C1131" s="192"/>
      <c r="D1131" s="27"/>
      <c r="E1131" s="27"/>
      <c r="F1131" s="27"/>
      <c r="G1131" s="193"/>
      <c r="H1131" s="194"/>
    </row>
    <row r="1132" spans="1:8" x14ac:dyDescent="0.25">
      <c r="A1132" s="190"/>
      <c r="B1132" s="191"/>
      <c r="C1132" s="192"/>
      <c r="D1132" s="27"/>
      <c r="E1132" s="27"/>
      <c r="F1132" s="27"/>
      <c r="G1132" s="193"/>
      <c r="H1132" s="194"/>
    </row>
    <row r="1133" spans="1:8" x14ac:dyDescent="0.25">
      <c r="A1133" s="190"/>
      <c r="B1133" s="191"/>
      <c r="C1133" s="192"/>
      <c r="D1133" s="27"/>
      <c r="E1133" s="214"/>
      <c r="F1133" s="214"/>
      <c r="G1133" s="193"/>
      <c r="H1133" s="194"/>
    </row>
    <row r="1134" spans="1:8" x14ac:dyDescent="0.25">
      <c r="A1134" s="190"/>
      <c r="B1134" s="191"/>
      <c r="C1134" s="192"/>
      <c r="D1134" s="27"/>
      <c r="E1134" s="214"/>
      <c r="F1134" s="214"/>
      <c r="G1134" s="193"/>
      <c r="H1134" s="194"/>
    </row>
    <row r="1135" spans="1:8" x14ac:dyDescent="0.25">
      <c r="A1135" s="190"/>
      <c r="B1135" s="191"/>
      <c r="C1135" s="192"/>
      <c r="D1135" s="27"/>
      <c r="E1135" s="214"/>
      <c r="F1135" s="214"/>
      <c r="G1135" s="193"/>
      <c r="H1135" s="194"/>
    </row>
    <row r="1136" spans="1:8" x14ac:dyDescent="0.25">
      <c r="A1136" s="190"/>
      <c r="B1136" s="191"/>
      <c r="C1136" s="192"/>
      <c r="D1136" s="27"/>
      <c r="E1136" s="214"/>
      <c r="F1136" s="214"/>
      <c r="G1136" s="193"/>
      <c r="H1136" s="194"/>
    </row>
    <row r="1137" spans="1:8" x14ac:dyDescent="0.25">
      <c r="A1137" s="190"/>
      <c r="B1137" s="191"/>
      <c r="C1137" s="192"/>
      <c r="D1137" s="27"/>
      <c r="E1137" s="214"/>
      <c r="F1137" s="214"/>
      <c r="G1137" s="193"/>
      <c r="H1137" s="194"/>
    </row>
    <row r="1138" spans="1:8" x14ac:dyDescent="0.25">
      <c r="A1138" s="190"/>
      <c r="B1138" s="191"/>
      <c r="C1138" s="192"/>
      <c r="D1138" s="27"/>
      <c r="E1138" s="214"/>
      <c r="F1138" s="214"/>
      <c r="G1138" s="193"/>
      <c r="H1138" s="194"/>
    </row>
    <row r="1139" spans="1:8" x14ac:dyDescent="0.25">
      <c r="A1139" s="190"/>
      <c r="B1139" s="191"/>
      <c r="C1139" s="192"/>
      <c r="D1139" s="27"/>
      <c r="E1139" s="214"/>
      <c r="F1139" s="214"/>
      <c r="G1139" s="193"/>
      <c r="H1139" s="194"/>
    </row>
    <row r="1140" spans="1:8" x14ac:dyDescent="0.25">
      <c r="A1140" s="190"/>
      <c r="B1140" s="191"/>
      <c r="C1140" s="192"/>
      <c r="D1140" s="27"/>
      <c r="E1140" s="214"/>
      <c r="F1140" s="214"/>
      <c r="G1140" s="193"/>
      <c r="H1140" s="194"/>
    </row>
    <row r="1141" spans="1:8" x14ac:dyDescent="0.25">
      <c r="A1141" s="190"/>
      <c r="B1141" s="191"/>
      <c r="C1141" s="192"/>
      <c r="D1141" s="27"/>
      <c r="E1141" s="214"/>
      <c r="F1141" s="214"/>
      <c r="G1141" s="193"/>
      <c r="H1141" s="194"/>
    </row>
    <row r="1142" spans="1:8" x14ac:dyDescent="0.25">
      <c r="A1142" s="190"/>
      <c r="B1142" s="191"/>
      <c r="C1142" s="192"/>
      <c r="D1142" s="27"/>
      <c r="E1142" s="214"/>
      <c r="F1142" s="214"/>
      <c r="G1142" s="193"/>
      <c r="H1142" s="194"/>
    </row>
    <row r="1143" spans="1:8" x14ac:dyDescent="0.25">
      <c r="A1143" s="190"/>
      <c r="B1143" s="191"/>
      <c r="C1143" s="192"/>
      <c r="D1143" s="27"/>
      <c r="E1143" s="214"/>
      <c r="F1143" s="214"/>
      <c r="G1143" s="193"/>
      <c r="H1143" s="194"/>
    </row>
    <row r="1144" spans="1:8" x14ac:dyDescent="0.25">
      <c r="A1144" s="190"/>
      <c r="B1144" s="191"/>
      <c r="C1144" s="192"/>
      <c r="D1144" s="27"/>
      <c r="E1144" s="214"/>
      <c r="F1144" s="214"/>
      <c r="G1144" s="193"/>
      <c r="H1144" s="194"/>
    </row>
    <row r="1145" spans="1:8" x14ac:dyDescent="0.25">
      <c r="A1145" s="190"/>
      <c r="B1145" s="191"/>
      <c r="C1145" s="192"/>
      <c r="D1145" s="27"/>
      <c r="E1145" s="214"/>
      <c r="F1145" s="214"/>
      <c r="G1145" s="193"/>
      <c r="H1145" s="194"/>
    </row>
    <row r="1146" spans="1:8" x14ac:dyDescent="0.25">
      <c r="A1146" s="190"/>
      <c r="B1146" s="191"/>
      <c r="C1146" s="192"/>
      <c r="D1146" s="27"/>
      <c r="E1146" s="27"/>
      <c r="F1146" s="27"/>
      <c r="G1146" s="193"/>
      <c r="H1146" s="194"/>
    </row>
    <row r="1147" spans="1:8" x14ac:dyDescent="0.25">
      <c r="A1147" s="190"/>
      <c r="B1147" s="191"/>
      <c r="C1147" s="192"/>
      <c r="D1147" s="27"/>
      <c r="E1147" s="27"/>
      <c r="F1147" s="214"/>
      <c r="G1147" s="193"/>
      <c r="H1147" s="194"/>
    </row>
    <row r="1148" spans="1:8" x14ac:dyDescent="0.25">
      <c r="A1148" s="190"/>
      <c r="B1148" s="191"/>
      <c r="C1148" s="192"/>
      <c r="D1148" s="27"/>
      <c r="E1148" s="214"/>
      <c r="F1148" s="214"/>
      <c r="G1148" s="193"/>
      <c r="H1148" s="194"/>
    </row>
    <row r="1149" spans="1:8" x14ac:dyDescent="0.25">
      <c r="A1149" s="190"/>
      <c r="B1149" s="191"/>
      <c r="C1149" s="192"/>
      <c r="D1149" s="27"/>
      <c r="E1149" s="27"/>
      <c r="F1149" s="27"/>
      <c r="G1149" s="193"/>
      <c r="H1149" s="194"/>
    </row>
    <row r="1150" spans="1:8" x14ac:dyDescent="0.25">
      <c r="A1150" s="190"/>
      <c r="B1150" s="191"/>
      <c r="C1150" s="192"/>
      <c r="D1150" s="27"/>
      <c r="E1150" s="214"/>
      <c r="F1150" s="214"/>
      <c r="G1150" s="193"/>
      <c r="H1150" s="194"/>
    </row>
    <row r="1151" spans="1:8" x14ac:dyDescent="0.25">
      <c r="A1151" s="190"/>
      <c r="B1151" s="191"/>
      <c r="C1151" s="192"/>
      <c r="D1151" s="27"/>
      <c r="E1151" s="27"/>
      <c r="F1151" s="27"/>
      <c r="G1151" s="193"/>
      <c r="H1151" s="194"/>
    </row>
    <row r="1152" spans="1:8" x14ac:dyDescent="0.25">
      <c r="A1152" s="190"/>
      <c r="B1152" s="191"/>
      <c r="C1152" s="192"/>
      <c r="D1152" s="27"/>
      <c r="E1152" s="214"/>
      <c r="F1152" s="214"/>
      <c r="G1152" s="193"/>
      <c r="H1152" s="194"/>
    </row>
    <row r="1153" spans="1:8" x14ac:dyDescent="0.25">
      <c r="A1153" s="190"/>
      <c r="B1153" s="191"/>
      <c r="C1153" s="192"/>
      <c r="D1153" s="27"/>
      <c r="E1153" s="214"/>
      <c r="F1153" s="214"/>
      <c r="G1153" s="193"/>
      <c r="H1153" s="194"/>
    </row>
    <row r="1154" spans="1:8" x14ac:dyDescent="0.25">
      <c r="A1154" s="190"/>
      <c r="B1154" s="191"/>
      <c r="C1154" s="192"/>
      <c r="D1154" s="27"/>
      <c r="E1154" s="27"/>
      <c r="F1154" s="27"/>
      <c r="G1154" s="193"/>
      <c r="H1154" s="194"/>
    </row>
    <row r="1155" spans="1:8" x14ac:dyDescent="0.25">
      <c r="A1155" s="190"/>
      <c r="B1155" s="191"/>
      <c r="C1155" s="192"/>
      <c r="D1155" s="27"/>
      <c r="E1155" s="27"/>
      <c r="F1155" s="27"/>
      <c r="G1155" s="193"/>
      <c r="H1155" s="194"/>
    </row>
    <row r="1156" spans="1:8" x14ac:dyDescent="0.25">
      <c r="A1156" s="190"/>
      <c r="B1156" s="191"/>
      <c r="C1156" s="192"/>
      <c r="D1156" s="27"/>
      <c r="E1156" s="214"/>
      <c r="F1156" s="214"/>
      <c r="G1156" s="193"/>
      <c r="H1156" s="194"/>
    </row>
    <row r="1157" spans="1:8" x14ac:dyDescent="0.25">
      <c r="A1157" s="190"/>
      <c r="B1157" s="191"/>
      <c r="C1157" s="192"/>
      <c r="D1157" s="27"/>
      <c r="E1157" s="27"/>
      <c r="F1157" s="27"/>
      <c r="G1157" s="193"/>
      <c r="H1157" s="194"/>
    </row>
    <row r="1158" spans="1:8" x14ac:dyDescent="0.25">
      <c r="A1158" s="190"/>
      <c r="B1158" s="191"/>
      <c r="C1158" s="192"/>
      <c r="D1158" s="27"/>
      <c r="E1158" s="214"/>
      <c r="F1158" s="214"/>
      <c r="G1158" s="193"/>
      <c r="H1158" s="194"/>
    </row>
    <row r="1159" spans="1:8" x14ac:dyDescent="0.25">
      <c r="A1159" s="190"/>
      <c r="B1159" s="191"/>
      <c r="C1159" s="192"/>
      <c r="D1159" s="27"/>
      <c r="E1159" s="214"/>
      <c r="F1159" s="214"/>
      <c r="G1159" s="193"/>
      <c r="H1159" s="194"/>
    </row>
    <row r="1160" spans="1:8" x14ac:dyDescent="0.25">
      <c r="A1160" s="190"/>
      <c r="B1160" s="191"/>
      <c r="C1160" s="192"/>
      <c r="D1160" s="27"/>
      <c r="E1160" s="214"/>
      <c r="F1160" s="214"/>
      <c r="G1160" s="193"/>
      <c r="H1160" s="194"/>
    </row>
    <row r="1161" spans="1:8" x14ac:dyDescent="0.25">
      <c r="A1161" s="190"/>
      <c r="B1161" s="191"/>
      <c r="C1161" s="192"/>
      <c r="D1161" s="27"/>
      <c r="E1161" s="214"/>
      <c r="F1161" s="214"/>
      <c r="G1161" s="193"/>
      <c r="H1161" s="194"/>
    </row>
    <row r="1162" spans="1:8" x14ac:dyDescent="0.25">
      <c r="A1162" s="190"/>
      <c r="B1162" s="191"/>
      <c r="C1162" s="192"/>
      <c r="D1162" s="27"/>
      <c r="E1162" s="214"/>
      <c r="F1162" s="214"/>
      <c r="G1162" s="193"/>
      <c r="H1162" s="194"/>
    </row>
    <row r="1163" spans="1:8" x14ac:dyDescent="0.25">
      <c r="A1163" s="190"/>
      <c r="B1163" s="191"/>
      <c r="C1163" s="192"/>
      <c r="D1163" s="27"/>
      <c r="E1163" s="214"/>
      <c r="F1163" s="214"/>
      <c r="G1163" s="193"/>
      <c r="H1163" s="194"/>
    </row>
    <row r="1164" spans="1:8" x14ac:dyDescent="0.25">
      <c r="A1164" s="190"/>
      <c r="B1164" s="191"/>
      <c r="C1164" s="192"/>
      <c r="D1164" s="27"/>
      <c r="E1164" s="27"/>
      <c r="F1164" s="27"/>
      <c r="G1164" s="193"/>
      <c r="H1164" s="194"/>
    </row>
    <row r="1165" spans="1:8" x14ac:dyDescent="0.25">
      <c r="A1165" s="190"/>
      <c r="B1165" s="191"/>
      <c r="C1165" s="192"/>
      <c r="D1165" s="27"/>
      <c r="E1165" s="214"/>
      <c r="F1165" s="214"/>
      <c r="G1165" s="193"/>
      <c r="H1165" s="194"/>
    </row>
    <row r="1166" spans="1:8" x14ac:dyDescent="0.25">
      <c r="A1166" s="190"/>
      <c r="B1166" s="191"/>
      <c r="C1166" s="192"/>
      <c r="D1166" s="27"/>
      <c r="E1166" s="214"/>
      <c r="F1166" s="214"/>
      <c r="G1166" s="193"/>
      <c r="H1166" s="194"/>
    </row>
    <row r="1167" spans="1:8" x14ac:dyDescent="0.25">
      <c r="A1167" s="190"/>
      <c r="B1167" s="191"/>
      <c r="C1167" s="192"/>
      <c r="D1167" s="27"/>
      <c r="E1167" s="214"/>
      <c r="F1167" s="214"/>
      <c r="G1167" s="193"/>
      <c r="H1167" s="194"/>
    </row>
    <row r="1168" spans="1:8" x14ac:dyDescent="0.25">
      <c r="A1168" s="190"/>
      <c r="B1168" s="191"/>
      <c r="C1168" s="192"/>
      <c r="D1168" s="27"/>
      <c r="E1168" s="214"/>
      <c r="F1168" s="214"/>
      <c r="G1168" s="193"/>
      <c r="H1168" s="194"/>
    </row>
    <row r="1169" spans="1:8" x14ac:dyDescent="0.25">
      <c r="A1169" s="190"/>
      <c r="B1169" s="191"/>
      <c r="C1169" s="192"/>
      <c r="D1169" s="27"/>
      <c r="E1169" s="214"/>
      <c r="F1169" s="214"/>
      <c r="G1169" s="193"/>
      <c r="H1169" s="194"/>
    </row>
    <row r="1170" spans="1:8" x14ac:dyDescent="0.25">
      <c r="A1170" s="190"/>
      <c r="B1170" s="191"/>
      <c r="C1170" s="192"/>
      <c r="D1170" s="27"/>
      <c r="E1170" s="214"/>
      <c r="F1170" s="214"/>
      <c r="G1170" s="193"/>
      <c r="H1170" s="194"/>
    </row>
    <row r="1171" spans="1:8" x14ac:dyDescent="0.25">
      <c r="A1171" s="190"/>
      <c r="B1171" s="191"/>
      <c r="C1171" s="192"/>
      <c r="D1171" s="27"/>
      <c r="E1171" s="214"/>
      <c r="F1171" s="214"/>
      <c r="G1171" s="193"/>
      <c r="H1171" s="194"/>
    </row>
    <row r="1172" spans="1:8" x14ac:dyDescent="0.25">
      <c r="A1172" s="190"/>
      <c r="B1172" s="191"/>
      <c r="C1172" s="192"/>
      <c r="D1172" s="27"/>
      <c r="E1172" s="214"/>
      <c r="F1172" s="214"/>
      <c r="G1172" s="193"/>
      <c r="H1172" s="194"/>
    </row>
    <row r="1173" spans="1:8" x14ac:dyDescent="0.25">
      <c r="A1173" s="190"/>
      <c r="B1173" s="191"/>
      <c r="C1173" s="192"/>
      <c r="D1173" s="27"/>
      <c r="E1173" s="214"/>
      <c r="F1173" s="214"/>
      <c r="G1173" s="193"/>
      <c r="H1173" s="194"/>
    </row>
    <row r="1174" spans="1:8" x14ac:dyDescent="0.25">
      <c r="A1174" s="190"/>
      <c r="B1174" s="191"/>
      <c r="C1174" s="192"/>
      <c r="D1174" s="27"/>
      <c r="E1174" s="214"/>
      <c r="F1174" s="214"/>
      <c r="G1174" s="193"/>
      <c r="H1174" s="194"/>
    </row>
    <row r="1175" spans="1:8" x14ac:dyDescent="0.25">
      <c r="A1175" s="190"/>
      <c r="B1175" s="191"/>
      <c r="C1175" s="192"/>
      <c r="D1175" s="27"/>
      <c r="E1175" s="214"/>
      <c r="F1175" s="214"/>
      <c r="G1175" s="193"/>
      <c r="H1175" s="194"/>
    </row>
    <row r="1176" spans="1:8" x14ac:dyDescent="0.25">
      <c r="A1176" s="190"/>
      <c r="B1176" s="191"/>
      <c r="C1176" s="192"/>
      <c r="D1176" s="27"/>
      <c r="E1176" s="214"/>
      <c r="F1176" s="214"/>
      <c r="G1176" s="193"/>
      <c r="H1176" s="194"/>
    </row>
    <row r="1177" spans="1:8" x14ac:dyDescent="0.25">
      <c r="A1177" s="190"/>
      <c r="B1177" s="191"/>
      <c r="C1177" s="192"/>
      <c r="D1177" s="27"/>
      <c r="E1177" s="214"/>
      <c r="F1177" s="214"/>
      <c r="G1177" s="193"/>
      <c r="H1177" s="194"/>
    </row>
    <row r="1178" spans="1:8" x14ac:dyDescent="0.25">
      <c r="A1178" s="190"/>
      <c r="B1178" s="191"/>
      <c r="C1178" s="192"/>
      <c r="D1178" s="27"/>
      <c r="E1178" s="214"/>
      <c r="F1178" s="214"/>
      <c r="G1178" s="193"/>
      <c r="H1178" s="194"/>
    </row>
    <row r="1179" spans="1:8" x14ac:dyDescent="0.25">
      <c r="A1179" s="190"/>
      <c r="B1179" s="191"/>
      <c r="C1179" s="192"/>
      <c r="D1179" s="27"/>
      <c r="E1179" s="214"/>
      <c r="F1179" s="214"/>
      <c r="G1179" s="193"/>
      <c r="H1179" s="194"/>
    </row>
    <row r="1180" spans="1:8" x14ac:dyDescent="0.25">
      <c r="A1180" s="190"/>
      <c r="B1180" s="191"/>
      <c r="C1180" s="192"/>
      <c r="D1180" s="27"/>
      <c r="E1180" s="214"/>
      <c r="F1180" s="214"/>
      <c r="G1180" s="193"/>
      <c r="H1180" s="194"/>
    </row>
    <row r="1181" spans="1:8" x14ac:dyDescent="0.25">
      <c r="A1181" s="190"/>
      <c r="B1181" s="191"/>
      <c r="C1181" s="192"/>
      <c r="D1181" s="27"/>
      <c r="E1181" s="214"/>
      <c r="F1181" s="214"/>
      <c r="G1181" s="193"/>
      <c r="H1181" s="194"/>
    </row>
    <row r="1182" spans="1:8" x14ac:dyDescent="0.25">
      <c r="A1182" s="190"/>
      <c r="B1182" s="191"/>
      <c r="C1182" s="192"/>
      <c r="D1182" s="27"/>
      <c r="E1182" s="214"/>
      <c r="F1182" s="214"/>
      <c r="G1182" s="193"/>
      <c r="H1182" s="194"/>
    </row>
    <row r="1183" spans="1:8" x14ac:dyDescent="0.25">
      <c r="A1183" s="190"/>
      <c r="B1183" s="191"/>
      <c r="C1183" s="192"/>
      <c r="D1183" s="27"/>
      <c r="E1183" s="214"/>
      <c r="F1183" s="214"/>
      <c r="G1183" s="193"/>
      <c r="H1183" s="194"/>
    </row>
    <row r="1184" spans="1:8" x14ac:dyDescent="0.25">
      <c r="A1184" s="190"/>
      <c r="B1184" s="191"/>
      <c r="C1184" s="192"/>
      <c r="D1184" s="27"/>
      <c r="E1184" s="214"/>
      <c r="F1184" s="214"/>
      <c r="G1184" s="193"/>
      <c r="H1184" s="194"/>
    </row>
    <row r="1185" spans="1:8" x14ac:dyDescent="0.25">
      <c r="A1185" s="190"/>
      <c r="B1185" s="191"/>
      <c r="C1185" s="192"/>
      <c r="D1185" s="27"/>
      <c r="E1185" s="214"/>
      <c r="F1185" s="214"/>
      <c r="G1185" s="193"/>
      <c r="H1185" s="194"/>
    </row>
    <row r="1186" spans="1:8" x14ac:dyDescent="0.25">
      <c r="A1186" s="190"/>
      <c r="B1186" s="191"/>
      <c r="C1186" s="192"/>
      <c r="D1186" s="27"/>
      <c r="E1186" s="214"/>
      <c r="F1186" s="214"/>
      <c r="G1186" s="193"/>
      <c r="H1186" s="194"/>
    </row>
    <row r="1187" spans="1:8" x14ac:dyDescent="0.25">
      <c r="A1187" s="190"/>
      <c r="B1187" s="191"/>
      <c r="C1187" s="192"/>
      <c r="D1187" s="27"/>
      <c r="E1187" s="214"/>
      <c r="F1187" s="214"/>
      <c r="G1187" s="193"/>
      <c r="H1187" s="194"/>
    </row>
    <row r="1188" spans="1:8" x14ac:dyDescent="0.25">
      <c r="A1188" s="190"/>
      <c r="B1188" s="191"/>
      <c r="C1188" s="192"/>
      <c r="D1188" s="27"/>
      <c r="E1188" s="214"/>
      <c r="F1188" s="214"/>
      <c r="G1188" s="193"/>
      <c r="H1188" s="194"/>
    </row>
    <row r="1189" spans="1:8" x14ac:dyDescent="0.25">
      <c r="A1189" s="190"/>
      <c r="B1189" s="191"/>
      <c r="C1189" s="192"/>
      <c r="D1189" s="27"/>
      <c r="E1189" s="214"/>
      <c r="F1189" s="214"/>
      <c r="G1189" s="193"/>
      <c r="H1189" s="194"/>
    </row>
    <row r="1190" spans="1:8" x14ac:dyDescent="0.25">
      <c r="A1190" s="190"/>
      <c r="B1190" s="191"/>
      <c r="C1190" s="192"/>
      <c r="D1190" s="27"/>
      <c r="E1190" s="214"/>
      <c r="F1190" s="214"/>
      <c r="G1190" s="193"/>
      <c r="H1190" s="194"/>
    </row>
    <row r="1191" spans="1:8" x14ac:dyDescent="0.25">
      <c r="A1191" s="190"/>
      <c r="B1191" s="191"/>
      <c r="C1191" s="192"/>
      <c r="D1191" s="27"/>
      <c r="E1191" s="214"/>
      <c r="F1191" s="214"/>
      <c r="G1191" s="193"/>
      <c r="H1191" s="194"/>
    </row>
    <row r="1192" spans="1:8" x14ac:dyDescent="0.25">
      <c r="A1192" s="190"/>
      <c r="B1192" s="191"/>
      <c r="C1192" s="192"/>
      <c r="D1192" s="27"/>
      <c r="E1192" s="214"/>
      <c r="F1192" s="214"/>
      <c r="G1192" s="193"/>
      <c r="H1192" s="194"/>
    </row>
    <row r="1193" spans="1:8" x14ac:dyDescent="0.25">
      <c r="A1193" s="190"/>
      <c r="B1193" s="191"/>
      <c r="C1193" s="192"/>
      <c r="D1193" s="27"/>
      <c r="E1193" s="214"/>
      <c r="F1193" s="214"/>
      <c r="G1193" s="193"/>
      <c r="H1193" s="194"/>
    </row>
    <row r="1194" spans="1:8" x14ac:dyDescent="0.25">
      <c r="A1194" s="190"/>
      <c r="B1194" s="191"/>
      <c r="C1194" s="192"/>
      <c r="D1194" s="27"/>
      <c r="E1194" s="214"/>
      <c r="F1194" s="214"/>
      <c r="G1194" s="193"/>
      <c r="H1194" s="194"/>
    </row>
    <row r="1195" spans="1:8" x14ac:dyDescent="0.25">
      <c r="A1195" s="190"/>
      <c r="B1195" s="191"/>
      <c r="C1195" s="192"/>
      <c r="D1195" s="27"/>
      <c r="E1195" s="214"/>
      <c r="F1195" s="214"/>
      <c r="G1195" s="193"/>
      <c r="H1195" s="194"/>
    </row>
    <row r="1196" spans="1:8" x14ac:dyDescent="0.25">
      <c r="A1196" s="190"/>
      <c r="B1196" s="191"/>
      <c r="C1196" s="192"/>
      <c r="D1196" s="27"/>
      <c r="E1196" s="27"/>
      <c r="F1196" s="27"/>
      <c r="G1196" s="193"/>
      <c r="H1196" s="194"/>
    </row>
    <row r="1197" spans="1:8" ht="13.5" thickBot="1" x14ac:dyDescent="0.3">
      <c r="D1197" s="154"/>
      <c r="E1197" s="217"/>
      <c r="F1197" s="217"/>
    </row>
    <row r="1198" spans="1:8" x14ac:dyDescent="0.25">
      <c r="D1198" s="158"/>
      <c r="E1198" s="220"/>
      <c r="F1198" s="220"/>
    </row>
    <row r="1199" spans="1:8" x14ac:dyDescent="0.25">
      <c r="E1199" s="152"/>
      <c r="F1199" s="152"/>
    </row>
    <row r="1200" spans="1:8" x14ac:dyDescent="0.25">
      <c r="D1200" s="221"/>
      <c r="E1200" s="222"/>
      <c r="F1200" s="222"/>
    </row>
    <row r="1201" spans="4:6" x14ac:dyDescent="0.25">
      <c r="E1201" s="152"/>
      <c r="F1201" s="152"/>
    </row>
    <row r="1202" spans="4:6" x14ac:dyDescent="0.25">
      <c r="E1202" s="152"/>
      <c r="F1202" s="152"/>
    </row>
    <row r="1203" spans="4:6" ht="13.5" thickBot="1" x14ac:dyDescent="0.3">
      <c r="D1203" s="162"/>
      <c r="E1203" s="223"/>
      <c r="F1203" s="223"/>
    </row>
  </sheetData>
  <mergeCells count="6">
    <mergeCell ref="G2:H2"/>
    <mergeCell ref="A1:A3"/>
    <mergeCell ref="B1:B3"/>
    <mergeCell ref="C1:C3"/>
    <mergeCell ref="D1:D3"/>
    <mergeCell ref="E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temel tarım ihr</vt:lpstr>
      <vt:lpstr>temel tarım ith</vt:lpstr>
      <vt:lpstr>itü ihr</vt:lpstr>
      <vt:lpstr>itü ith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2015-11-13T08:24:53Z</dcterms:created>
  <dcterms:modified xsi:type="dcterms:W3CDTF">2016-03-01T12:21:27Z</dcterms:modified>
</cp:coreProperties>
</file>