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<sst xmlns="http://schemas.openxmlformats.org/spreadsheetml/2006/main" count="109" uniqueCount="90">
  <si>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</si>
  <si>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</si>
  <si>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</si>
  <si>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</si>
  <si>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</si>
  <si>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</si>
  <si>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</si>
  <si>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</si>
  <si>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</si>
  <si>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</si>
  <si>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</si>
  <si>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</si>
  <si>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</si>
  <si>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</si>
  <si>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</si>
  <si>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</si>
  <si>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</si>
  <si>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</si>
  <si>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</si>
  <si>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</si>
  <si>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</si>
  <si>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</si>
  <si>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</si>
  <si>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</si>
  <si>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</si>
  <si>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</si>
  <si>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</si>
  <si>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</si>
  <si>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</si>
  <si>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</si>
  <si>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</si>
  <si>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</si>
  <si>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</si>
  <si>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</si>
  <si>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</si>
  <si>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</si>
  <si>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</si>
  <si>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</si>
  <si>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</si>
  <si>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</si>
  <si>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</si>
  <si>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</si>
  <si>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</si>
  <si>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</si>
  <si>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</si>
  <si>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</si>
  <si>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</si>
  <si>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</si>
  <si>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</si>
  <si>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</si>
  <si>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</si>
  <si>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</si>
  <si>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</si>
  <si>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</si>
  <si>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</si>
  <si>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</si>
  <si>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</si>
  <si>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</si>
  <si>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Değişim (2018/2019) (%)</t>
  </si>
  <si>
    <t>Pay (2019) (%)</t>
  </si>
  <si>
    <t xml:space="preserve"> 2018/2019</t>
  </si>
  <si>
    <t>Değişim   (17-18/18-19) (%)</t>
  </si>
  <si>
    <t>Pay (18-19) (%)</t>
  </si>
  <si>
    <t>ÖZEL İHRACAT TOPLAMI</t>
  </si>
  <si>
    <t>Antrepo ve Serbest Bölgeler Farkı</t>
  </si>
  <si>
    <t>GENEL İHRACAT TOPLAMI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</si>
  <si>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</si>
  <si>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</si>
  <si>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</si>
  <si>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</si>
  <si>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</si>
  <si>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</si>
  <si>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</si>
  <si>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2018/2019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</si>
  <si>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</si>
  <si>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</si>
  <si>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</si>
  <si>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</si>
  <si>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</si>
  <si>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</si>
  <si>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</si>
  <si>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</si>
  <si>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</si>
  <si>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</si>
  <si>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</si>
  <si>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</si>
  <si>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</si>
  <si>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EKİM</t>
  </si>
  <si>
    <t>01 KASIM - 31 EKİM</t>
  </si>
  <si>
    <t>01 OCAK - 31 EKİM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</si>
</sst>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87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1" xfId="49" applyFont="1" applyFill="1" applyBorder="1" applyAlignment="1">
      <alignment horizontal="left" vertical="center"/>
      <protection/>
    </xf>
    <xf numFmtId="0" fontId="7" fillId="32" borderId="11" xfId="49" applyFont="1" applyFill="1" applyBorder="1" applyAlignment="1">
      <alignment horizontal="left" vertical="center" wrapText="1"/>
      <protection/>
    </xf>
    <xf numFmtId="0" fontId="7" fillId="32" borderId="11" xfId="49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0" borderId="11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16" xfId="49" applyFont="1" applyFill="1" applyBorder="1">
      <alignment/>
      <protection/>
    </xf>
    <xf numFmtId="3" fontId="6" fillId="0" borderId="17" xfId="49" applyNumberFormat="1" applyFont="1" applyFill="1" applyBorder="1" applyAlignment="1">
      <alignment/>
      <protection/>
    </xf>
    <xf numFmtId="210" fontId="6" fillId="0" borderId="17" xfId="49" applyNumberFormat="1" applyFont="1" applyFill="1" applyBorder="1" applyAlignment="1">
      <alignment/>
      <protection/>
    </xf>
    <xf numFmtId="204" fontId="5" fillId="0" borderId="10" xfId="0" applyNumberFormat="1" applyFont="1" applyFill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/>
      <protection/>
    </xf>
    <xf numFmtId="204" fontId="7" fillId="0" borderId="10" xfId="49" applyNumberFormat="1" applyFont="1" applyFill="1" applyBorder="1" applyAlignment="1">
      <alignment/>
      <protection/>
    </xf>
    <xf numFmtId="210" fontId="6" fillId="0" borderId="12" xfId="49" applyNumberFormat="1" applyFont="1" applyFill="1" applyBorder="1" applyAlignment="1">
      <alignment/>
      <protection/>
    </xf>
    <xf numFmtId="3" fontId="7" fillId="0" borderId="17" xfId="49" applyNumberFormat="1" applyFont="1" applyFill="1" applyBorder="1" applyAlignment="1">
      <alignment/>
      <protection/>
    </xf>
    <xf numFmtId="204" fontId="7" fillId="0" borderId="17" xfId="49" applyNumberFormat="1" applyFont="1" applyFill="1" applyBorder="1" applyAlignment="1">
      <alignment/>
      <protection/>
    </xf>
    <xf numFmtId="210" fontId="6" fillId="0" borderId="18" xfId="49" applyNumberFormat="1" applyFont="1" applyFill="1" applyBorder="1" applyAlignment="1">
      <alignment/>
      <protection/>
    </xf>
    <xf numFmtId="204" fontId="0" fillId="0" borderId="0" xfId="0" applyNumberFormat="1" applyBorder="1" applyAlignment="1">
      <alignment/>
    </xf>
    <xf numFmtId="3" fontId="0" fillId="3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16" fillId="0" borderId="13" xfId="49" applyFont="1" applyFill="1" applyBorder="1">
      <alignment/>
      <protection/>
    </xf>
    <xf numFmtId="0" fontId="17" fillId="32" borderId="16" xfId="49" applyFont="1" applyFill="1" applyBorder="1" applyAlignment="1">
      <alignment horizontal="left" vertical="center"/>
      <protection/>
    </xf>
    <xf numFmtId="3" fontId="16" fillId="0" borderId="14" xfId="49" applyNumberFormat="1" applyFont="1" applyFill="1" applyBorder="1" applyAlignment="1">
      <alignment/>
      <protection/>
    </xf>
    <xf numFmtId="204" fontId="16" fillId="0" borderId="14" xfId="49" applyNumberFormat="1" applyFont="1" applyFill="1" applyBorder="1" applyAlignment="1">
      <alignment/>
      <protection/>
    </xf>
    <xf numFmtId="3" fontId="18" fillId="0" borderId="14" xfId="49" applyNumberFormat="1" applyFont="1" applyFill="1" applyBorder="1" applyAlignment="1">
      <alignment/>
      <protection/>
    </xf>
    <xf numFmtId="204" fontId="18" fillId="0" borderId="14" xfId="49" applyNumberFormat="1" applyFont="1" applyFill="1" applyBorder="1" applyAlignment="1">
      <alignment/>
      <protection/>
    </xf>
    <xf numFmtId="204" fontId="18" fillId="0" borderId="15" xfId="49" applyNumberFormat="1" applyFont="1" applyFill="1" applyBorder="1" applyAlignment="1">
      <alignment/>
      <protection/>
    </xf>
    <xf numFmtId="3" fontId="19" fillId="32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204" fontId="19" fillId="0" borderId="17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1" fontId="19" fillId="0" borderId="18" xfId="0" applyNumberFormat="1" applyFont="1" applyBorder="1" applyAlignment="1">
      <alignment vertical="center"/>
    </xf>
    <xf numFmtId="3" fontId="17" fillId="0" borderId="17" xfId="49" applyNumberFormat="1" applyFont="1" applyFill="1" applyBorder="1" applyAlignment="1">
      <alignment/>
      <protection/>
    </xf>
    <xf numFmtId="204" fontId="17" fillId="0" borderId="17" xfId="49" applyNumberFormat="1" applyFont="1" applyFill="1" applyBorder="1" applyAlignment="1">
      <alignment/>
      <protection/>
    </xf>
    <xf numFmtId="3" fontId="19" fillId="0" borderId="17" xfId="49" applyNumberFormat="1" applyFont="1" applyFill="1" applyBorder="1" applyAlignment="1">
      <alignment/>
      <protection/>
    </xf>
    <xf numFmtId="210" fontId="19" fillId="0" borderId="17" xfId="49" applyNumberFormat="1" applyFont="1" applyFill="1" applyBorder="1" applyAlignment="1">
      <alignment/>
      <protection/>
    </xf>
    <xf numFmtId="210" fontId="19" fillId="0" borderId="18" xfId="49" applyNumberFormat="1" applyFont="1" applyFill="1" applyBorder="1" applyAlignment="1">
      <alignment/>
      <protection/>
    </xf>
    <xf numFmtId="0" fontId="17" fillId="0" borderId="16" xfId="49" applyFont="1" applyFill="1" applyBorder="1">
      <alignment/>
      <protection/>
    </xf>
    <xf numFmtId="210" fontId="8" fillId="0" borderId="10" xfId="0" applyNumberFormat="1" applyFont="1" applyBorder="1" applyAlignment="1">
      <alignment horizontal="right" vertical="center"/>
    </xf>
    <xf numFmtId="210" fontId="8" fillId="0" borderId="12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/>
    </xf>
    <xf numFmtId="3" fontId="21" fillId="0" borderId="0" xfId="0" applyNumberFormat="1" applyFont="1" applyAlignment="1" quotePrefix="1">
      <alignment horizontal="left"/>
    </xf>
    <xf numFmtId="3" fontId="20" fillId="0" borderId="0" xfId="0" applyNumberFormat="1" applyFont="1" applyAlignment="1">
      <alignment/>
    </xf>
    <xf numFmtId="0" fontId="21" fillId="0" borderId="12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210" fontId="20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4" fontId="20" fillId="0" borderId="2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1" fillId="32" borderId="32" xfId="0" applyFont="1" applyFill="1" applyBorder="1" applyAlignment="1">
      <alignment horizontal="center"/>
    </xf>
    <xf numFmtId="0" fontId="21" fillId="32" borderId="33" xfId="0" applyFont="1" applyFill="1" applyBorder="1" applyAlignment="1">
      <alignment horizontal="center"/>
    </xf>
    <xf numFmtId="0" fontId="21" fillId="32" borderId="34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21" fillId="32" borderId="20" xfId="0" applyFont="1" applyFill="1" applyBorder="1" applyAlignment="1">
      <alignment horizontal="center"/>
    </xf>
    <xf numFmtId="3" fontId="21" fillId="0" borderId="35" xfId="0" applyNumberFormat="1" applyFont="1" applyBorder="1" applyAlignment="1" quotePrefix="1">
      <alignment horizontal="center"/>
    </xf>
    <xf numFmtId="0" fontId="21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228600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57" bestFit="1" customWidth="1"/>
    <col min="3" max="3" width="10.140625" style="32" bestFit="1" customWidth="1"/>
    <col min="4" max="5" width="9.28125" style="58" customWidth="1"/>
    <col min="6" max="7" width="10.8515625" style="32" bestFit="1" customWidth="1"/>
    <col min="8" max="9" width="8.28125" style="58" customWidth="1"/>
    <col min="10" max="11" width="11.140625" style="32" bestFit="1" customWidth="1"/>
    <col min="12" max="12" width="8.8515625" style="41" customWidth="1"/>
    <col min="13" max="13" width="7.57421875" style="4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9"/>
      <c r="O1" s="9"/>
      <c r="P1" s="9"/>
    </row>
    <row r="2" spans="1:16" ht="25.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  <c r="O2" s="9"/>
      <c r="P2" s="9"/>
    </row>
    <row r="3" spans="1:13" ht="32.25" customHeight="1">
      <c r="A3" s="105" t="s">
        <v>2</v>
      </c>
      <c r="B3" s="102" t="s">
        <v>87</v>
      </c>
      <c r="C3" s="102"/>
      <c r="D3" s="102"/>
      <c r="E3" s="102"/>
      <c r="F3" s="102" t="s">
        <v>89</v>
      </c>
      <c r="G3" s="102"/>
      <c r="H3" s="102"/>
      <c r="I3" s="102"/>
      <c r="J3" s="102" t="s">
        <v>88</v>
      </c>
      <c r="K3" s="102"/>
      <c r="L3" s="102"/>
      <c r="M3" s="103"/>
    </row>
    <row r="4" spans="1:121" ht="27">
      <c r="A4" s="106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59" t="s">
        <v>57</v>
      </c>
      <c r="K4" s="59" t="s">
        <v>60</v>
      </c>
      <c r="L4" s="17" t="s">
        <v>61</v>
      </c>
      <c r="M4" s="19" t="s">
        <v>62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2" t="s">
        <v>3</v>
      </c>
      <c r="B5" s="28">
        <v>2161631.56796</v>
      </c>
      <c r="C5" s="28">
        <v>2428060.43615</v>
      </c>
      <c r="D5" s="45">
        <v>12.325359794844093</v>
      </c>
      <c r="E5" s="45">
        <v>14.863603161495156</v>
      </c>
      <c r="F5" s="28">
        <v>18240862.29316</v>
      </c>
      <c r="G5" s="28">
        <v>18777899.89677</v>
      </c>
      <c r="H5" s="45">
        <v>2.94414592347085</v>
      </c>
      <c r="I5" s="45">
        <v>13.70004403613013</v>
      </c>
      <c r="J5" s="33">
        <v>22534861.97946</v>
      </c>
      <c r="K5" s="33">
        <v>23161113.918810003</v>
      </c>
      <c r="L5" s="34">
        <v>2.779036054983676</v>
      </c>
      <c r="M5" s="46">
        <v>13.989479104505861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2" t="s">
        <v>4</v>
      </c>
      <c r="B6" s="28">
        <v>1500305.7112000003</v>
      </c>
      <c r="C6" s="28">
        <v>1728729.45545</v>
      </c>
      <c r="D6" s="45">
        <v>15.225146618104784</v>
      </c>
      <c r="E6" s="45">
        <v>10.582581972357888</v>
      </c>
      <c r="F6" s="28">
        <v>12113250.596079998</v>
      </c>
      <c r="G6" s="28">
        <v>12201256.781220002</v>
      </c>
      <c r="H6" s="45">
        <v>0.7265282299078688</v>
      </c>
      <c r="I6" s="45">
        <v>8.197464541930234</v>
      </c>
      <c r="J6" s="33">
        <v>15105484.85183</v>
      </c>
      <c r="K6" s="33">
        <v>15186840.68375</v>
      </c>
      <c r="L6" s="34">
        <v>0.5385847109048187</v>
      </c>
      <c r="M6" s="46">
        <v>8.441189350851008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3" t="s">
        <v>43</v>
      </c>
      <c r="B7" s="29">
        <v>645860.30122</v>
      </c>
      <c r="C7" s="29">
        <v>699711.81255</v>
      </c>
      <c r="D7" s="47">
        <v>8.337950362992895</v>
      </c>
      <c r="E7" s="47">
        <v>4.283352487570117</v>
      </c>
      <c r="F7" s="29">
        <v>5436951.97087</v>
      </c>
      <c r="G7" s="29">
        <v>5542434.99979</v>
      </c>
      <c r="H7" s="47">
        <v>1.9401133113765672</v>
      </c>
      <c r="I7" s="47">
        <v>3.723707745964567</v>
      </c>
      <c r="J7" s="35">
        <v>6565314.72822</v>
      </c>
      <c r="K7" s="35">
        <v>6783924.25103</v>
      </c>
      <c r="L7" s="36">
        <v>3.3297645559982136</v>
      </c>
      <c r="M7" s="48">
        <v>3.77065844945931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4" t="s">
        <v>5</v>
      </c>
      <c r="B8" s="29">
        <v>201895.71311</v>
      </c>
      <c r="C8" s="29">
        <v>224391.5966</v>
      </c>
      <c r="D8" s="47">
        <v>11.142328454365654</v>
      </c>
      <c r="E8" s="47">
        <v>1.3736345253107451</v>
      </c>
      <c r="F8" s="29">
        <v>1744090.28458</v>
      </c>
      <c r="G8" s="29">
        <v>1579700.87556</v>
      </c>
      <c r="H8" s="47">
        <v>-9.42551027738722</v>
      </c>
      <c r="I8" s="47">
        <v>1.06132852922094</v>
      </c>
      <c r="J8" s="35">
        <v>2424109.12638</v>
      </c>
      <c r="K8" s="35">
        <v>2161351.90231</v>
      </c>
      <c r="L8" s="36">
        <v>-10.839331497521476</v>
      </c>
      <c r="M8" s="48">
        <v>1.201328244704794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4" t="s">
        <v>6</v>
      </c>
      <c r="B9" s="29">
        <v>141434.38931</v>
      </c>
      <c r="C9" s="29">
        <v>148897.7516</v>
      </c>
      <c r="D9" s="47">
        <v>5.276907777811785</v>
      </c>
      <c r="E9" s="47">
        <v>0.9114917645668342</v>
      </c>
      <c r="F9" s="29">
        <v>1286056.11637</v>
      </c>
      <c r="G9" s="29">
        <v>1282688.94997</v>
      </c>
      <c r="H9" s="47">
        <v>-0.2618211100697607</v>
      </c>
      <c r="I9" s="47">
        <v>0.8617798456540167</v>
      </c>
      <c r="J9" s="35">
        <v>1538424.6331</v>
      </c>
      <c r="K9" s="35">
        <v>1561127.34351</v>
      </c>
      <c r="L9" s="36">
        <v>1.4757115767350266</v>
      </c>
      <c r="M9" s="48">
        <v>0.8677098668361762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4" t="s">
        <v>7</v>
      </c>
      <c r="B10" s="29">
        <v>176872.83212</v>
      </c>
      <c r="C10" s="29">
        <v>190336.31329</v>
      </c>
      <c r="D10" s="47">
        <v>7.611955442012507</v>
      </c>
      <c r="E10" s="47">
        <v>1.165161865760825</v>
      </c>
      <c r="F10" s="29">
        <v>1102653.79234</v>
      </c>
      <c r="G10" s="29">
        <v>1144628.64343</v>
      </c>
      <c r="H10" s="47">
        <v>3.806711715099892</v>
      </c>
      <c r="I10" s="47">
        <v>0.7690234609796417</v>
      </c>
      <c r="J10" s="35">
        <v>1396078.76955</v>
      </c>
      <c r="K10" s="35">
        <v>1428817.90225</v>
      </c>
      <c r="L10" s="36">
        <v>2.3450777573641357</v>
      </c>
      <c r="M10" s="48">
        <v>0.79416928852643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4" t="s">
        <v>8</v>
      </c>
      <c r="B11" s="29">
        <v>177939.40913</v>
      </c>
      <c r="C11" s="29">
        <v>347327.80653</v>
      </c>
      <c r="D11" s="47">
        <v>95.19442501702771</v>
      </c>
      <c r="E11" s="47">
        <v>2.1262002404686258</v>
      </c>
      <c r="F11" s="29">
        <v>1288984.09666</v>
      </c>
      <c r="G11" s="29">
        <v>1580845.45494</v>
      </c>
      <c r="H11" s="47">
        <v>22.64274315224429</v>
      </c>
      <c r="I11" s="47">
        <v>1.0620975195840816</v>
      </c>
      <c r="J11" s="35">
        <v>1663969.78566</v>
      </c>
      <c r="K11" s="35">
        <v>1924851.28645</v>
      </c>
      <c r="L11" s="36">
        <v>15.678259487537716</v>
      </c>
      <c r="M11" s="48">
        <v>1.0698758563088824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4" t="s">
        <v>9</v>
      </c>
      <c r="B12" s="29">
        <v>28306.50328</v>
      </c>
      <c r="C12" s="29">
        <v>21624.29062</v>
      </c>
      <c r="D12" s="47">
        <v>-23.606634114787774</v>
      </c>
      <c r="E12" s="47">
        <v>0.13237515411031797</v>
      </c>
      <c r="F12" s="29">
        <v>331557.7252</v>
      </c>
      <c r="G12" s="29">
        <v>230665.09947</v>
      </c>
      <c r="H12" s="47">
        <v>-30.42988235883819</v>
      </c>
      <c r="I12" s="47">
        <v>0.15497329560972223</v>
      </c>
      <c r="J12" s="35">
        <v>407665.06822</v>
      </c>
      <c r="K12" s="35">
        <v>298584.20781</v>
      </c>
      <c r="L12" s="36">
        <v>-26.75747051035866</v>
      </c>
      <c r="M12" s="48">
        <v>0.1659598522024995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4" t="s">
        <v>44</v>
      </c>
      <c r="B13" s="29">
        <v>122858.87014</v>
      </c>
      <c r="C13" s="29">
        <v>90459.80885</v>
      </c>
      <c r="D13" s="47">
        <v>-26.370958200316068</v>
      </c>
      <c r="E13" s="47">
        <v>0.5537583335211694</v>
      </c>
      <c r="F13" s="29">
        <v>838418.93173</v>
      </c>
      <c r="G13" s="29">
        <v>752990.99488</v>
      </c>
      <c r="H13" s="47">
        <v>-10.18917078526928</v>
      </c>
      <c r="I13" s="47">
        <v>0.5059000963263368</v>
      </c>
      <c r="J13" s="35">
        <v>1008116.65908</v>
      </c>
      <c r="K13" s="35">
        <v>926134.06025</v>
      </c>
      <c r="L13" s="36">
        <v>-8.132253156575823</v>
      </c>
      <c r="M13" s="48">
        <v>0.5147662459650122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4" t="s">
        <v>45</v>
      </c>
      <c r="B14" s="29">
        <v>5137.69289</v>
      </c>
      <c r="C14" s="29">
        <v>5980.07541</v>
      </c>
      <c r="D14" s="47">
        <v>16.396124447991287</v>
      </c>
      <c r="E14" s="47">
        <v>0.03660760104925342</v>
      </c>
      <c r="F14" s="29">
        <v>84537.67833</v>
      </c>
      <c r="G14" s="29">
        <v>87301.76318</v>
      </c>
      <c r="H14" s="47">
        <v>3.2696484036504527</v>
      </c>
      <c r="I14" s="47">
        <v>0.05865404859092576</v>
      </c>
      <c r="J14" s="35">
        <v>101806.08162</v>
      </c>
      <c r="K14" s="35">
        <v>102049.73014</v>
      </c>
      <c r="L14" s="36">
        <v>0.23932609537948984</v>
      </c>
      <c r="M14" s="48">
        <v>0.056721546847904473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2" t="s">
        <v>10</v>
      </c>
      <c r="B15" s="28">
        <v>221852.63436</v>
      </c>
      <c r="C15" s="28">
        <v>207593.57625</v>
      </c>
      <c r="D15" s="45">
        <v>-6.427265626632959</v>
      </c>
      <c r="E15" s="45">
        <v>1.270803844219043</v>
      </c>
      <c r="F15" s="28">
        <v>2055805.88401</v>
      </c>
      <c r="G15" s="28">
        <v>2090045.05249</v>
      </c>
      <c r="H15" s="45">
        <v>1.6654864521164805</v>
      </c>
      <c r="I15" s="45">
        <v>1.4042053631060747</v>
      </c>
      <c r="J15" s="33">
        <v>2495371.60654</v>
      </c>
      <c r="K15" s="33">
        <v>2544818.87804</v>
      </c>
      <c r="L15" s="34">
        <v>1.9815594346912424</v>
      </c>
      <c r="M15" s="46">
        <v>1.4144678580938141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4" t="s">
        <v>11</v>
      </c>
      <c r="B16" s="29">
        <v>221852.63436</v>
      </c>
      <c r="C16" s="29">
        <v>207593.57625</v>
      </c>
      <c r="D16" s="47">
        <v>-6.427265626632959</v>
      </c>
      <c r="E16" s="47">
        <v>1.270803844219043</v>
      </c>
      <c r="F16" s="29">
        <v>2055805.88401</v>
      </c>
      <c r="G16" s="29">
        <v>2090045.05249</v>
      </c>
      <c r="H16" s="47">
        <v>1.6654864521164805</v>
      </c>
      <c r="I16" s="47">
        <v>1.4042053631060747</v>
      </c>
      <c r="J16" s="35">
        <v>2495371.60654</v>
      </c>
      <c r="K16" s="35">
        <v>2544818.87804</v>
      </c>
      <c r="L16" s="36">
        <v>1.9815594346912424</v>
      </c>
      <c r="M16" s="48">
        <v>1.4144678580938141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2" t="s">
        <v>12</v>
      </c>
      <c r="B17" s="28">
        <v>439473.2224</v>
      </c>
      <c r="C17" s="28">
        <v>491737.40445</v>
      </c>
      <c r="D17" s="45">
        <v>11.892461107091092</v>
      </c>
      <c r="E17" s="45">
        <v>3.0102173449182255</v>
      </c>
      <c r="F17" s="28">
        <v>4071805.81307</v>
      </c>
      <c r="G17" s="28">
        <v>4486598.06306</v>
      </c>
      <c r="H17" s="45">
        <v>10.186935945190877</v>
      </c>
      <c r="I17" s="45">
        <v>3.014339358256643</v>
      </c>
      <c r="J17" s="33">
        <v>4934005.52109</v>
      </c>
      <c r="K17" s="33">
        <v>5429454.35702</v>
      </c>
      <c r="L17" s="34">
        <v>10.041513610235029</v>
      </c>
      <c r="M17" s="46">
        <v>3.0178134645508137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4" t="s">
        <v>13</v>
      </c>
      <c r="B18" s="29">
        <v>439473.2224</v>
      </c>
      <c r="C18" s="29">
        <v>491737.40445</v>
      </c>
      <c r="D18" s="47">
        <v>11.892461107091092</v>
      </c>
      <c r="E18" s="47">
        <v>3.0102173449182255</v>
      </c>
      <c r="F18" s="29">
        <v>4071805.81307</v>
      </c>
      <c r="G18" s="29">
        <v>4486598.06306</v>
      </c>
      <c r="H18" s="47">
        <v>10.186935945190877</v>
      </c>
      <c r="I18" s="47">
        <v>3.014339358256643</v>
      </c>
      <c r="J18" s="35">
        <v>4934005.52109</v>
      </c>
      <c r="K18" s="35">
        <v>5429454.35702</v>
      </c>
      <c r="L18" s="36">
        <v>10.041513610235029</v>
      </c>
      <c r="M18" s="48">
        <v>3.0178134645508137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2" t="s">
        <v>14</v>
      </c>
      <c r="B19" s="28">
        <v>12702877.902229998</v>
      </c>
      <c r="C19" s="28">
        <v>12426864.491870001</v>
      </c>
      <c r="D19" s="45">
        <v>-2.17284155987631</v>
      </c>
      <c r="E19" s="45">
        <v>76.07223428165938</v>
      </c>
      <c r="F19" s="28">
        <v>112874833.48602998</v>
      </c>
      <c r="G19" s="28">
        <v>114710447.97434</v>
      </c>
      <c r="H19" s="45">
        <v>1.6262389335326994</v>
      </c>
      <c r="I19" s="45">
        <v>77.0686861787824</v>
      </c>
      <c r="J19" s="33">
        <v>134903897.09748003</v>
      </c>
      <c r="K19" s="33">
        <v>138051301.32532</v>
      </c>
      <c r="L19" s="34">
        <v>2.3330713904919276</v>
      </c>
      <c r="M19" s="46">
        <v>76.73203392890731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2" t="s">
        <v>46</v>
      </c>
      <c r="B20" s="28">
        <v>1115049.20447</v>
      </c>
      <c r="C20" s="28">
        <v>1108809.5906699998</v>
      </c>
      <c r="D20" s="45">
        <v>-0.5595819247246538</v>
      </c>
      <c r="E20" s="45">
        <v>6.787683490906569</v>
      </c>
      <c r="F20" s="28">
        <v>10361525.74676</v>
      </c>
      <c r="G20" s="28">
        <v>10135284.43385</v>
      </c>
      <c r="H20" s="45">
        <v>-2.1834748900830987</v>
      </c>
      <c r="I20" s="45">
        <v>6.809432524749741</v>
      </c>
      <c r="J20" s="33">
        <v>12436287.54838</v>
      </c>
      <c r="K20" s="33">
        <v>12179404.23211</v>
      </c>
      <c r="L20" s="34">
        <v>-2.0655948591624824</v>
      </c>
      <c r="M20" s="46">
        <v>6.769588187871256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4" t="s">
        <v>15</v>
      </c>
      <c r="B21" s="29">
        <v>759073.42344</v>
      </c>
      <c r="C21" s="29">
        <v>705573.94688</v>
      </c>
      <c r="D21" s="47">
        <v>-7.047997585997541</v>
      </c>
      <c r="E21" s="47">
        <v>4.319238101067719</v>
      </c>
      <c r="F21" s="29">
        <v>7088848.69803</v>
      </c>
      <c r="G21" s="29">
        <v>6648867.8005</v>
      </c>
      <c r="H21" s="47">
        <v>-6.206662270169075</v>
      </c>
      <c r="I21" s="47">
        <v>4.467069172945525</v>
      </c>
      <c r="J21" s="35">
        <v>8508424.38849</v>
      </c>
      <c r="K21" s="35">
        <v>8017081.32958</v>
      </c>
      <c r="L21" s="36">
        <v>-5.774783161670668</v>
      </c>
      <c r="M21" s="48">
        <v>4.456075029256635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4" t="s">
        <v>16</v>
      </c>
      <c r="B22" s="29">
        <v>142955.52057</v>
      </c>
      <c r="C22" s="29">
        <v>148236.31511</v>
      </c>
      <c r="D22" s="47">
        <v>3.6940123186178</v>
      </c>
      <c r="E22" s="47">
        <v>0.9074427181108566</v>
      </c>
      <c r="F22" s="29">
        <v>1425423.7238</v>
      </c>
      <c r="G22" s="29">
        <v>1428221.90724</v>
      </c>
      <c r="H22" s="47">
        <v>0.1963053787641788</v>
      </c>
      <c r="I22" s="47">
        <v>0.9595567614500455</v>
      </c>
      <c r="J22" s="35">
        <v>1668149.18557</v>
      </c>
      <c r="K22" s="35">
        <v>1686338.64109</v>
      </c>
      <c r="L22" s="36">
        <v>1.090397410336223</v>
      </c>
      <c r="M22" s="48">
        <v>0.9373051364349057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4" t="s">
        <v>17</v>
      </c>
      <c r="B23" s="29">
        <v>213020.26046</v>
      </c>
      <c r="C23" s="29">
        <v>254999.32868</v>
      </c>
      <c r="D23" s="47">
        <v>19.706608249069653</v>
      </c>
      <c r="E23" s="47">
        <v>1.561002671727995</v>
      </c>
      <c r="F23" s="29">
        <v>1847253.32493</v>
      </c>
      <c r="G23" s="29">
        <v>2058194.72611</v>
      </c>
      <c r="H23" s="47">
        <v>11.419191852746753</v>
      </c>
      <c r="I23" s="47">
        <v>1.3828065903541706</v>
      </c>
      <c r="J23" s="35">
        <v>2259713.97432</v>
      </c>
      <c r="K23" s="35">
        <v>2475984.26144</v>
      </c>
      <c r="L23" s="36">
        <v>9.570692998218092</v>
      </c>
      <c r="M23" s="48">
        <v>1.3762080221797157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2" t="s">
        <v>18</v>
      </c>
      <c r="B24" s="28">
        <v>1582935.83326</v>
      </c>
      <c r="C24" s="28">
        <v>1934796.02699</v>
      </c>
      <c r="D24" s="45">
        <v>22.22832955934521</v>
      </c>
      <c r="E24" s="45">
        <v>11.844038111842217</v>
      </c>
      <c r="F24" s="28">
        <v>14355845.4576</v>
      </c>
      <c r="G24" s="28">
        <v>16949747.13217</v>
      </c>
      <c r="H24" s="45">
        <v>18.068609628259725</v>
      </c>
      <c r="I24" s="45">
        <v>11.387757310747634</v>
      </c>
      <c r="J24" s="37">
        <v>17109291.91094</v>
      </c>
      <c r="K24" s="37">
        <v>19942758.15995</v>
      </c>
      <c r="L24" s="38">
        <v>16.560979050209728</v>
      </c>
      <c r="M24" s="49">
        <v>11.084635791728054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4" t="s">
        <v>19</v>
      </c>
      <c r="B25" s="29">
        <v>1582935.83326</v>
      </c>
      <c r="C25" s="29">
        <v>1934796.02699</v>
      </c>
      <c r="D25" s="47">
        <v>22.22832955934521</v>
      </c>
      <c r="E25" s="47">
        <v>11.844038111842217</v>
      </c>
      <c r="F25" s="29">
        <v>14355845.4576</v>
      </c>
      <c r="G25" s="29">
        <v>16949747.13217</v>
      </c>
      <c r="H25" s="47">
        <v>18.068609628259725</v>
      </c>
      <c r="I25" s="47">
        <v>11.387757310747634</v>
      </c>
      <c r="J25" s="35">
        <v>17109291.91094</v>
      </c>
      <c r="K25" s="35">
        <v>19942758.15995</v>
      </c>
      <c r="L25" s="36">
        <v>16.560979050209728</v>
      </c>
      <c r="M25" s="48">
        <v>11.084635791728054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2" t="s">
        <v>20</v>
      </c>
      <c r="B26" s="28">
        <v>10004892.8645</v>
      </c>
      <c r="C26" s="28">
        <v>9383258.87421</v>
      </c>
      <c r="D26" s="45">
        <v>-6.213299819488529</v>
      </c>
      <c r="E26" s="45">
        <v>57.44051267891059</v>
      </c>
      <c r="F26" s="28">
        <v>88157462.28166999</v>
      </c>
      <c r="G26" s="28">
        <v>87625416.40832001</v>
      </c>
      <c r="H26" s="45">
        <v>-0.6035176825417811</v>
      </c>
      <c r="I26" s="45">
        <v>58.871496343285024</v>
      </c>
      <c r="J26" s="33">
        <v>105358317.63816002</v>
      </c>
      <c r="K26" s="33">
        <v>105929138.93326001</v>
      </c>
      <c r="L26" s="34">
        <v>0.5417904422699715</v>
      </c>
      <c r="M26" s="46">
        <v>58.877809949308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4" t="s">
        <v>21</v>
      </c>
      <c r="B27" s="29">
        <v>1560769.07478</v>
      </c>
      <c r="C27" s="29">
        <v>1554684.53844</v>
      </c>
      <c r="D27" s="47">
        <v>-0.3898421898740868</v>
      </c>
      <c r="E27" s="47">
        <v>9.517149440203164</v>
      </c>
      <c r="F27" s="29">
        <v>14797446.66357</v>
      </c>
      <c r="G27" s="29">
        <v>14843705.29692</v>
      </c>
      <c r="H27" s="47">
        <v>0.3126122661680845</v>
      </c>
      <c r="I27" s="47">
        <v>9.972804443362993</v>
      </c>
      <c r="J27" s="35">
        <v>17668386.17667</v>
      </c>
      <c r="K27" s="35">
        <v>17675031.87455</v>
      </c>
      <c r="L27" s="36">
        <v>0.0376134968612759</v>
      </c>
      <c r="M27" s="48">
        <v>9.824182260306882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4" t="s">
        <v>22</v>
      </c>
      <c r="B28" s="29">
        <v>2918844.09448</v>
      </c>
      <c r="C28" s="29">
        <v>2816795.37933</v>
      </c>
      <c r="D28" s="47">
        <v>-3.496203012109844</v>
      </c>
      <c r="E28" s="47">
        <v>17.2432811317831</v>
      </c>
      <c r="F28" s="29">
        <v>26326034.9861</v>
      </c>
      <c r="G28" s="29">
        <v>25364305.8096</v>
      </c>
      <c r="H28" s="47">
        <v>-3.653148592288158</v>
      </c>
      <c r="I28" s="47">
        <v>17.041113160154378</v>
      </c>
      <c r="J28" s="35">
        <v>31457325.28457</v>
      </c>
      <c r="K28" s="35">
        <v>30603292.42335</v>
      </c>
      <c r="L28" s="36">
        <v>-2.7148934421290747</v>
      </c>
      <c r="M28" s="48">
        <v>17.010001716905734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4" t="s">
        <v>23</v>
      </c>
      <c r="B29" s="29">
        <v>130754.85827</v>
      </c>
      <c r="C29" s="29">
        <v>42330.46589</v>
      </c>
      <c r="D29" s="47">
        <v>-67.62608560013088</v>
      </c>
      <c r="E29" s="47">
        <v>0.2591299776820289</v>
      </c>
      <c r="F29" s="29">
        <v>922291.45637</v>
      </c>
      <c r="G29" s="29">
        <v>769017.85265</v>
      </c>
      <c r="H29" s="47">
        <v>-16.618781694374768</v>
      </c>
      <c r="I29" s="47">
        <v>0.5166678066240459</v>
      </c>
      <c r="J29" s="35">
        <v>1168833.75253</v>
      </c>
      <c r="K29" s="35">
        <v>837247.1366</v>
      </c>
      <c r="L29" s="36">
        <v>-28.36901443103127</v>
      </c>
      <c r="M29" s="48">
        <v>0.46536088450974095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4" t="s">
        <v>55</v>
      </c>
      <c r="B30" s="29">
        <v>1112817.774</v>
      </c>
      <c r="C30" s="29">
        <v>1073890.98701</v>
      </c>
      <c r="D30" s="47">
        <v>-3.498037854848276</v>
      </c>
      <c r="E30" s="47">
        <v>6.573925933628162</v>
      </c>
      <c r="F30" s="29">
        <v>9255591.06106</v>
      </c>
      <c r="G30" s="29">
        <v>9257660.15674</v>
      </c>
      <c r="H30" s="47">
        <v>0.022355089657162278</v>
      </c>
      <c r="I30" s="47">
        <v>6.219797045245717</v>
      </c>
      <c r="J30" s="35">
        <v>11355070.76174</v>
      </c>
      <c r="K30" s="35">
        <v>11306048.71982</v>
      </c>
      <c r="L30" s="36">
        <v>-0.4317193872994303</v>
      </c>
      <c r="M30" s="48">
        <v>6.284157451922494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4" t="s">
        <v>24</v>
      </c>
      <c r="B31" s="29">
        <v>702342.68392</v>
      </c>
      <c r="C31" s="29">
        <v>711883.02403</v>
      </c>
      <c r="D31" s="47">
        <v>1.358359719325656</v>
      </c>
      <c r="E31" s="47">
        <v>4.357859717596157</v>
      </c>
      <c r="F31" s="29">
        <v>5946701.98424</v>
      </c>
      <c r="G31" s="29">
        <v>6415665.67207</v>
      </c>
      <c r="H31" s="47">
        <v>7.8861138337325745</v>
      </c>
      <c r="I31" s="47">
        <v>4.310391363996368</v>
      </c>
      <c r="J31" s="35">
        <v>7131042.5232</v>
      </c>
      <c r="K31" s="35">
        <v>7780601.35811</v>
      </c>
      <c r="L31" s="36">
        <v>9.108890219021108</v>
      </c>
      <c r="M31" s="48">
        <v>4.324634115479353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4" t="s">
        <v>25</v>
      </c>
      <c r="B32" s="29">
        <v>715231.06463</v>
      </c>
      <c r="C32" s="29">
        <v>720366.8126</v>
      </c>
      <c r="D32" s="47">
        <v>0.7180543776655884</v>
      </c>
      <c r="E32" s="47">
        <v>4.409794037159658</v>
      </c>
      <c r="F32" s="29">
        <v>6722243.49366</v>
      </c>
      <c r="G32" s="29">
        <v>6762553.16151</v>
      </c>
      <c r="H32" s="47">
        <v>0.5996460539999393</v>
      </c>
      <c r="I32" s="47">
        <v>4.543449150231998</v>
      </c>
      <c r="J32" s="35">
        <v>7992090.99265</v>
      </c>
      <c r="K32" s="35">
        <v>8123233.32148</v>
      </c>
      <c r="L32" s="36">
        <v>1.6409013479777228</v>
      </c>
      <c r="M32" s="48">
        <v>4.515076705922453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4" t="s">
        <v>47</v>
      </c>
      <c r="B33" s="29">
        <v>1489947.04233</v>
      </c>
      <c r="C33" s="29">
        <v>1173690.38689</v>
      </c>
      <c r="D33" s="47">
        <v>-21.226033305548466</v>
      </c>
      <c r="E33" s="47">
        <v>7.184857462961827</v>
      </c>
      <c r="F33" s="29">
        <v>12402524.64852</v>
      </c>
      <c r="G33" s="29">
        <v>11742319.63386</v>
      </c>
      <c r="H33" s="47">
        <v>-5.323150192156912</v>
      </c>
      <c r="I33" s="47">
        <v>7.889125732255412</v>
      </c>
      <c r="J33" s="35">
        <v>14635598.11114</v>
      </c>
      <c r="K33" s="35">
        <v>14838548.89676</v>
      </c>
      <c r="L33" s="36">
        <v>1.3866928025682985</v>
      </c>
      <c r="M33" s="48">
        <v>8.24760090249949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5" t="s">
        <v>48</v>
      </c>
      <c r="B34" s="29">
        <v>261500.93969</v>
      </c>
      <c r="C34" s="29">
        <v>295526.19421</v>
      </c>
      <c r="D34" s="47">
        <v>13.011522849721194</v>
      </c>
      <c r="E34" s="47">
        <v>1.8090917380662035</v>
      </c>
      <c r="F34" s="29">
        <v>2482694.15863</v>
      </c>
      <c r="G34" s="29">
        <v>2936576.84106</v>
      </c>
      <c r="H34" s="47">
        <v>18.281860488223064</v>
      </c>
      <c r="I34" s="47">
        <v>1.9729512263273457</v>
      </c>
      <c r="J34" s="35">
        <v>2956348.78925</v>
      </c>
      <c r="K34" s="35">
        <v>3440520.5595</v>
      </c>
      <c r="L34" s="36">
        <v>16.377356149942994</v>
      </c>
      <c r="M34" s="48">
        <v>1.9123191000028426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4" t="s">
        <v>49</v>
      </c>
      <c r="B35" s="29">
        <v>471252.56047</v>
      </c>
      <c r="C35" s="29">
        <v>267294.50059</v>
      </c>
      <c r="D35" s="47">
        <v>-43.279989752540345</v>
      </c>
      <c r="E35" s="47">
        <v>1.636268737329878</v>
      </c>
      <c r="F35" s="29">
        <v>3879201.43128</v>
      </c>
      <c r="G35" s="29">
        <v>3436302.52331</v>
      </c>
      <c r="H35" s="47">
        <v>-11.417270173151566</v>
      </c>
      <c r="I35" s="47">
        <v>2.308693980896819</v>
      </c>
      <c r="J35" s="35">
        <v>4426099.34501</v>
      </c>
      <c r="K35" s="35">
        <v>3960048.38738</v>
      </c>
      <c r="L35" s="36">
        <v>-10.529609059846964</v>
      </c>
      <c r="M35" s="48">
        <v>2.201084410674986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4" t="s">
        <v>50</v>
      </c>
      <c r="B36" s="28">
        <v>206633.42104</v>
      </c>
      <c r="C36" s="28">
        <v>280619.62259</v>
      </c>
      <c r="D36" s="45">
        <v>35.80553483440502</v>
      </c>
      <c r="E36" s="45">
        <v>1.7178397404802597</v>
      </c>
      <c r="F36" s="28">
        <v>1553502.83891</v>
      </c>
      <c r="G36" s="28">
        <v>2135816.37953</v>
      </c>
      <c r="H36" s="45">
        <v>37.4839057924461</v>
      </c>
      <c r="I36" s="45">
        <v>1.4349570173967219</v>
      </c>
      <c r="J36" s="33">
        <v>1931760.43227</v>
      </c>
      <c r="K36" s="33">
        <v>2618269.86269</v>
      </c>
      <c r="L36" s="34">
        <v>35.538021120625544</v>
      </c>
      <c r="M36" s="46">
        <v>1.4552935757231904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4" t="s">
        <v>51</v>
      </c>
      <c r="B37" s="29">
        <v>422414.48459</v>
      </c>
      <c r="C37" s="29">
        <v>438404.00356</v>
      </c>
      <c r="D37" s="47">
        <v>3.7852676821723037</v>
      </c>
      <c r="E37" s="47">
        <v>2.6837318529265763</v>
      </c>
      <c r="F37" s="29">
        <v>3770267.74542</v>
      </c>
      <c r="G37" s="29">
        <v>3869572.64978</v>
      </c>
      <c r="H37" s="47">
        <v>2.6338952845095007</v>
      </c>
      <c r="I37" s="47">
        <v>2.599788297039907</v>
      </c>
      <c r="J37" s="35">
        <v>4511683.77694</v>
      </c>
      <c r="K37" s="35">
        <v>4631695.2535</v>
      </c>
      <c r="L37" s="36">
        <v>2.660015251365774</v>
      </c>
      <c r="M37" s="48">
        <v>2.574400921454676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4" t="s">
        <v>26</v>
      </c>
      <c r="B38" s="29">
        <v>12384.8663</v>
      </c>
      <c r="C38" s="29">
        <v>7772.95907</v>
      </c>
      <c r="D38" s="47">
        <v>-37.2382480221042</v>
      </c>
      <c r="E38" s="47">
        <v>0.047582909093572094</v>
      </c>
      <c r="F38" s="29">
        <v>98961.81391</v>
      </c>
      <c r="G38" s="29">
        <v>91920.43129</v>
      </c>
      <c r="H38" s="47">
        <v>-7.115252178384413</v>
      </c>
      <c r="I38" s="47">
        <v>0.06175711975331163</v>
      </c>
      <c r="J38" s="35">
        <v>124077.69219</v>
      </c>
      <c r="K38" s="35">
        <v>114601.13952</v>
      </c>
      <c r="L38" s="36">
        <v>-7.6375958504197285</v>
      </c>
      <c r="M38" s="48">
        <v>0.06369790390615644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2" t="s">
        <v>27</v>
      </c>
      <c r="B39" s="29">
        <v>415068.17207</v>
      </c>
      <c r="C39" s="29">
        <v>374789.71263</v>
      </c>
      <c r="D39" s="47">
        <v>-9.704058790903176</v>
      </c>
      <c r="E39" s="47">
        <v>2.294310913601569</v>
      </c>
      <c r="F39" s="29">
        <v>3788927.70544</v>
      </c>
      <c r="G39" s="29">
        <v>3576174.31034</v>
      </c>
      <c r="H39" s="47">
        <v>-5.615134719898112</v>
      </c>
      <c r="I39" s="47">
        <v>2.40266741618749</v>
      </c>
      <c r="J39" s="35">
        <v>4583145.9886</v>
      </c>
      <c r="K39" s="35">
        <v>4348530.56228</v>
      </c>
      <c r="L39" s="36">
        <v>-5.119091272754043</v>
      </c>
      <c r="M39" s="48">
        <v>2.4170115851313647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4" t="s">
        <v>28</v>
      </c>
      <c r="B40" s="28">
        <v>415068.17207</v>
      </c>
      <c r="C40" s="28">
        <v>374789.71263</v>
      </c>
      <c r="D40" s="45">
        <v>-9.704058790903176</v>
      </c>
      <c r="E40" s="45">
        <v>2.294310913601569</v>
      </c>
      <c r="F40" s="28">
        <v>3788927.70544</v>
      </c>
      <c r="G40" s="28">
        <v>3576174.31034</v>
      </c>
      <c r="H40" s="45">
        <v>-5.615134719898112</v>
      </c>
      <c r="I40" s="45">
        <v>2.40266741618749</v>
      </c>
      <c r="J40" s="33">
        <v>4583145.9886</v>
      </c>
      <c r="K40" s="33">
        <v>4348530.56228</v>
      </c>
      <c r="L40" s="34">
        <v>-5.119091272754043</v>
      </c>
      <c r="M40" s="46">
        <v>2.4170115851313647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61" t="s">
        <v>52</v>
      </c>
      <c r="B41" s="67">
        <v>15279577.642259998</v>
      </c>
      <c r="C41" s="68">
        <v>15229714.64065</v>
      </c>
      <c r="D41" s="69">
        <v>-0.3263375649343053</v>
      </c>
      <c r="E41" s="70">
        <v>93.2301483567561</v>
      </c>
      <c r="F41" s="68">
        <v>134904623.48463</v>
      </c>
      <c r="G41" s="68">
        <v>137064522.18145</v>
      </c>
      <c r="H41" s="69">
        <v>1.6010560950611918</v>
      </c>
      <c r="I41" s="70">
        <v>92.08736285826285</v>
      </c>
      <c r="J41" s="68">
        <v>162021905.06554002</v>
      </c>
      <c r="K41" s="68">
        <v>165560945.80641</v>
      </c>
      <c r="L41" s="71">
        <v>2.184297696930801</v>
      </c>
      <c r="M41" s="72">
        <v>92.02251618753432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19.5" customHeight="1">
      <c r="A42" s="27" t="s">
        <v>56</v>
      </c>
      <c r="B42" s="50">
        <v>397282.4397400003</v>
      </c>
      <c r="C42" s="50">
        <v>431366.0713500008</v>
      </c>
      <c r="D42" s="51">
        <v>8.579194094837513</v>
      </c>
      <c r="E42" s="51">
        <v>2.640648480746268</v>
      </c>
      <c r="F42" s="30">
        <v>3714198.729369998</v>
      </c>
      <c r="G42" s="30">
        <v>4361190.997550011</v>
      </c>
      <c r="H42" s="39">
        <v>17.419430550765263</v>
      </c>
      <c r="I42" s="39">
        <v>2.930084105600378</v>
      </c>
      <c r="J42" s="30">
        <v>4630906.0814575255</v>
      </c>
      <c r="K42" s="30">
        <v>5166558.613577485</v>
      </c>
      <c r="L42" s="39">
        <v>11.566905540683498</v>
      </c>
      <c r="M42" s="52">
        <v>2.8716900675821786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9.5" customHeight="1">
      <c r="A43" s="78" t="s">
        <v>63</v>
      </c>
      <c r="B43" s="73">
        <v>15676860.081999999</v>
      </c>
      <c r="C43" s="73">
        <v>15661080.712000001</v>
      </c>
      <c r="D43" s="74">
        <v>-0.1006538931741505</v>
      </c>
      <c r="E43" s="74">
        <v>95.87079683750237</v>
      </c>
      <c r="F43" s="75">
        <v>138618822.214</v>
      </c>
      <c r="G43" s="75">
        <v>141425713.17900002</v>
      </c>
      <c r="H43" s="76">
        <v>2.024898870275171</v>
      </c>
      <c r="I43" s="76">
        <v>95.01744696386322</v>
      </c>
      <c r="J43" s="75">
        <v>166652811.14699754</v>
      </c>
      <c r="K43" s="75">
        <v>170727504.4199875</v>
      </c>
      <c r="L43" s="76">
        <v>2.4450192258658277</v>
      </c>
      <c r="M43" s="77">
        <v>94.8942062551165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:124" ht="19.5" customHeight="1">
      <c r="A44" s="42" t="s">
        <v>64</v>
      </c>
      <c r="B44" s="53">
        <v>912716.877000004</v>
      </c>
      <c r="C44" s="53">
        <v>674530.5779999997</v>
      </c>
      <c r="D44" s="54">
        <v>-26.096405687478402</v>
      </c>
      <c r="E44" s="54">
        <v>4.129203162497628</v>
      </c>
      <c r="F44" s="43">
        <v>7170323.129000038</v>
      </c>
      <c r="G44" s="43">
        <v>7416123.449999988</v>
      </c>
      <c r="H44" s="44">
        <v>3.428022929759221</v>
      </c>
      <c r="I44" s="44">
        <v>4.982553036136782</v>
      </c>
      <c r="J44" s="43">
        <v>8716236.907002479</v>
      </c>
      <c r="K44" s="43">
        <v>9186013.125012487</v>
      </c>
      <c r="L44" s="44">
        <v>5.38966784659786</v>
      </c>
      <c r="M44" s="55">
        <v>5.105793744883499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9.5" customHeight="1" thickBot="1">
      <c r="A45" s="60" t="s">
        <v>65</v>
      </c>
      <c r="B45" s="62">
        <v>16589576.959000003</v>
      </c>
      <c r="C45" s="62">
        <v>16335611.290000001</v>
      </c>
      <c r="D45" s="63">
        <v>-1.5308748958919225</v>
      </c>
      <c r="E45" s="63">
        <v>100</v>
      </c>
      <c r="F45" s="64">
        <v>145789145.34300002</v>
      </c>
      <c r="G45" s="64">
        <v>148841836.629</v>
      </c>
      <c r="H45" s="65">
        <v>2.0939084859972783</v>
      </c>
      <c r="I45" s="65">
        <v>100</v>
      </c>
      <c r="J45" s="64">
        <v>175369048.05400002</v>
      </c>
      <c r="K45" s="64">
        <v>179913517.545</v>
      </c>
      <c r="L45" s="65">
        <v>2.5913748984944163</v>
      </c>
      <c r="M45" s="66">
        <v>100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2.75">
      <c r="A46" s="9"/>
      <c r="B46" s="31"/>
      <c r="C46" s="31"/>
      <c r="D46" s="56"/>
      <c r="E46" s="56"/>
      <c r="F46" s="31"/>
      <c r="G46" s="31"/>
      <c r="H46" s="56"/>
      <c r="I46" s="56"/>
      <c r="J46" s="31"/>
      <c r="K46" s="31"/>
      <c r="L46" s="40"/>
      <c r="M46" s="4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5.5" customHeight="1" thickBot="1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4" customFormat="1" ht="32.25" customHeight="1">
      <c r="A3" s="108" t="s">
        <v>31</v>
      </c>
      <c r="B3" s="102" t="s">
        <v>87</v>
      </c>
      <c r="C3" s="102"/>
      <c r="D3" s="102"/>
      <c r="E3" s="102"/>
      <c r="F3" s="102" t="s">
        <v>89</v>
      </c>
      <c r="G3" s="102"/>
      <c r="H3" s="102"/>
      <c r="I3" s="102"/>
      <c r="J3" s="102" t="s">
        <v>88</v>
      </c>
      <c r="K3" s="102"/>
      <c r="L3" s="102"/>
      <c r="M3" s="103"/>
    </row>
    <row r="4" spans="1:13" ht="37.5" customHeight="1">
      <c r="A4" s="109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59" t="s">
        <v>57</v>
      </c>
      <c r="K4" s="59" t="s">
        <v>60</v>
      </c>
      <c r="L4" s="17" t="s">
        <v>61</v>
      </c>
      <c r="M4" s="19" t="s">
        <v>62</v>
      </c>
    </row>
    <row r="5" spans="1:13" ht="30" customHeight="1">
      <c r="A5" s="16" t="s">
        <v>32</v>
      </c>
      <c r="B5" s="5">
        <v>1274201.03411</v>
      </c>
      <c r="C5" s="5">
        <v>1267440.44806</v>
      </c>
      <c r="D5" s="6">
        <v>-0.5305745223101254</v>
      </c>
      <c r="E5" s="11">
        <v>8.322154931761125</v>
      </c>
      <c r="F5" s="5">
        <v>9986252.73358</v>
      </c>
      <c r="G5" s="5">
        <v>10956724.88529</v>
      </c>
      <c r="H5" s="6">
        <v>9.718081222265367</v>
      </c>
      <c r="I5" s="11">
        <v>7.993844585679997</v>
      </c>
      <c r="J5" s="10">
        <v>12109730.35613</v>
      </c>
      <c r="K5" s="10">
        <v>13441347.98724</v>
      </c>
      <c r="L5" s="79">
        <v>10.996261617302888</v>
      </c>
      <c r="M5" s="80">
        <v>8.118670693604841</v>
      </c>
    </row>
    <row r="6" spans="1:13" ht="30" customHeight="1">
      <c r="A6" s="16" t="s">
        <v>54</v>
      </c>
      <c r="B6" s="5">
        <v>140637.19544</v>
      </c>
      <c r="C6" s="5">
        <v>163982.0051</v>
      </c>
      <c r="D6" s="6">
        <v>16.59931399155324</v>
      </c>
      <c r="E6" s="11">
        <v>1.0767240816338848</v>
      </c>
      <c r="F6" s="5">
        <v>1451979.54413</v>
      </c>
      <c r="G6" s="5">
        <v>1517863.70282</v>
      </c>
      <c r="H6" s="6">
        <v>4.5375404189648245</v>
      </c>
      <c r="I6" s="11">
        <v>1.1074081597939747</v>
      </c>
      <c r="J6" s="10">
        <v>1783397.6484</v>
      </c>
      <c r="K6" s="10">
        <v>1821576.96443</v>
      </c>
      <c r="L6" s="79">
        <v>2.140819018363794</v>
      </c>
      <c r="M6" s="80">
        <v>1.10024556549705</v>
      </c>
    </row>
    <row r="7" spans="1:13" ht="30" customHeight="1">
      <c r="A7" s="16" t="s">
        <v>33</v>
      </c>
      <c r="B7" s="5">
        <v>169271.64036</v>
      </c>
      <c r="C7" s="5">
        <v>168874.6033</v>
      </c>
      <c r="D7" s="6">
        <v>-0.23455616023782852</v>
      </c>
      <c r="E7" s="11">
        <v>1.108849425512233</v>
      </c>
      <c r="F7" s="5">
        <v>1448713.50093</v>
      </c>
      <c r="G7" s="5">
        <v>1509216.872</v>
      </c>
      <c r="H7" s="6">
        <v>4.176351710062742</v>
      </c>
      <c r="I7" s="11">
        <v>1.1010995755721926</v>
      </c>
      <c r="J7" s="10">
        <v>1761036.86792</v>
      </c>
      <c r="K7" s="10">
        <v>1838003.96473</v>
      </c>
      <c r="L7" s="79">
        <v>4.370555677287287</v>
      </c>
      <c r="M7" s="80">
        <v>1.1101675916246418</v>
      </c>
    </row>
    <row r="8" spans="1:13" ht="30" customHeight="1">
      <c r="A8" s="16" t="s">
        <v>34</v>
      </c>
      <c r="B8" s="5">
        <v>223287.93234</v>
      </c>
      <c r="C8" s="5">
        <v>209326.50319</v>
      </c>
      <c r="D8" s="6">
        <v>-6.252657276946332</v>
      </c>
      <c r="E8" s="11">
        <v>1.3744610987738506</v>
      </c>
      <c r="F8" s="5">
        <v>2118754.93024</v>
      </c>
      <c r="G8" s="5">
        <v>2023997.11734</v>
      </c>
      <c r="H8" s="6">
        <v>-4.472334744692082</v>
      </c>
      <c r="I8" s="11">
        <v>1.4766746967975954</v>
      </c>
      <c r="J8" s="10">
        <v>2550429.21023</v>
      </c>
      <c r="K8" s="10">
        <v>2448926.9984</v>
      </c>
      <c r="L8" s="79">
        <v>-3.9798090228446834</v>
      </c>
      <c r="M8" s="80">
        <v>1.4791694904083987</v>
      </c>
    </row>
    <row r="9" spans="1:13" ht="30" customHeight="1">
      <c r="A9" s="16" t="s">
        <v>53</v>
      </c>
      <c r="B9" s="5">
        <v>102656.57902</v>
      </c>
      <c r="C9" s="5">
        <v>67445.58142</v>
      </c>
      <c r="D9" s="6">
        <v>-34.29979640480718</v>
      </c>
      <c r="E9" s="11">
        <v>0.44285518810693514</v>
      </c>
      <c r="F9" s="5">
        <v>693634.32794</v>
      </c>
      <c r="G9" s="5">
        <v>690822.52433</v>
      </c>
      <c r="H9" s="6">
        <v>-0.4053726144654086</v>
      </c>
      <c r="I9" s="11">
        <v>0.5040126455301606</v>
      </c>
      <c r="J9" s="10">
        <v>903175.62534</v>
      </c>
      <c r="K9" s="10">
        <v>886403.04683</v>
      </c>
      <c r="L9" s="79">
        <v>-1.8570672236295118</v>
      </c>
      <c r="M9" s="80">
        <v>0.5353938046877729</v>
      </c>
    </row>
    <row r="10" spans="1:13" ht="30" customHeight="1">
      <c r="A10" s="16" t="s">
        <v>35</v>
      </c>
      <c r="B10" s="5">
        <v>1218058.13809</v>
      </c>
      <c r="C10" s="5">
        <v>1255634.47128</v>
      </c>
      <c r="D10" s="6">
        <v>3.084937575222988</v>
      </c>
      <c r="E10" s="11">
        <v>8.244635575301954</v>
      </c>
      <c r="F10" s="5">
        <v>11090694.55542</v>
      </c>
      <c r="G10" s="5">
        <v>11055942.35356</v>
      </c>
      <c r="H10" s="6">
        <v>-0.3133455861248664</v>
      </c>
      <c r="I10" s="11">
        <v>8.066232003438367</v>
      </c>
      <c r="J10" s="10">
        <v>13344727.04169</v>
      </c>
      <c r="K10" s="10">
        <v>13282067.70397</v>
      </c>
      <c r="L10" s="79">
        <v>-0.46954379452083544</v>
      </c>
      <c r="M10" s="80">
        <v>8.022464258872192</v>
      </c>
    </row>
    <row r="11" spans="1:13" ht="30" customHeight="1">
      <c r="A11" s="16" t="s">
        <v>36</v>
      </c>
      <c r="B11" s="5">
        <v>803768.70047</v>
      </c>
      <c r="C11" s="5">
        <v>865042.48656</v>
      </c>
      <c r="D11" s="6">
        <v>7.623310792541485</v>
      </c>
      <c r="E11" s="11">
        <v>5.679965166590148</v>
      </c>
      <c r="F11" s="5">
        <v>6974324.90814</v>
      </c>
      <c r="G11" s="5">
        <v>7403204.19916</v>
      </c>
      <c r="H11" s="6">
        <v>6.149402224141279</v>
      </c>
      <c r="I11" s="11">
        <v>5.401254884440062</v>
      </c>
      <c r="J11" s="10">
        <v>8414107.88396</v>
      </c>
      <c r="K11" s="10">
        <v>8898855.92199</v>
      </c>
      <c r="L11" s="79">
        <v>5.76113409425242</v>
      </c>
      <c r="M11" s="80">
        <v>5.374972870954368</v>
      </c>
    </row>
    <row r="12" spans="1:13" ht="30" customHeight="1">
      <c r="A12" s="16" t="s">
        <v>37</v>
      </c>
      <c r="B12" s="5">
        <v>749924.72257</v>
      </c>
      <c r="C12" s="5">
        <v>730129.99111</v>
      </c>
      <c r="D12" s="6">
        <v>-2.6395624606378205</v>
      </c>
      <c r="E12" s="11">
        <v>4.794114718086656</v>
      </c>
      <c r="F12" s="5">
        <v>5778075.93238</v>
      </c>
      <c r="G12" s="5">
        <v>6049324.98633</v>
      </c>
      <c r="H12" s="6">
        <v>4.694452913467885</v>
      </c>
      <c r="I12" s="11">
        <v>4.41348708626564</v>
      </c>
      <c r="J12" s="10">
        <v>7115135.81473</v>
      </c>
      <c r="K12" s="10">
        <v>7290013.75795</v>
      </c>
      <c r="L12" s="79">
        <v>2.457830008781594</v>
      </c>
      <c r="M12" s="80">
        <v>4.4032206523356034</v>
      </c>
    </row>
    <row r="13" spans="1:13" ht="30" customHeight="1">
      <c r="A13" s="16" t="s">
        <v>38</v>
      </c>
      <c r="B13" s="5">
        <v>4377850.48278</v>
      </c>
      <c r="C13" s="5">
        <v>4212488.94247</v>
      </c>
      <c r="D13" s="6">
        <v>-3.7772313367128296</v>
      </c>
      <c r="E13" s="11">
        <v>27.659670859664985</v>
      </c>
      <c r="F13" s="5">
        <v>39096227.63673</v>
      </c>
      <c r="G13" s="5">
        <v>39148182.66854</v>
      </c>
      <c r="H13" s="6">
        <v>0.1328901404318354</v>
      </c>
      <c r="I13" s="11">
        <v>28.561864182997333</v>
      </c>
      <c r="J13" s="10">
        <v>46781964.43734</v>
      </c>
      <c r="K13" s="10">
        <v>47470204.66207</v>
      </c>
      <c r="L13" s="79">
        <v>1.4711657216785592</v>
      </c>
      <c r="M13" s="80">
        <v>28.672344453490133</v>
      </c>
    </row>
    <row r="14" spans="1:13" ht="30" customHeight="1">
      <c r="A14" s="16" t="s">
        <v>39</v>
      </c>
      <c r="B14" s="5">
        <v>1739568.78041</v>
      </c>
      <c r="C14" s="5">
        <v>1725547.81392</v>
      </c>
      <c r="D14" s="6">
        <v>-0.8060024212836919</v>
      </c>
      <c r="E14" s="11">
        <v>11.330138841303688</v>
      </c>
      <c r="F14" s="5">
        <v>16551039.82663</v>
      </c>
      <c r="G14" s="5">
        <v>16424605.84808</v>
      </c>
      <c r="H14" s="6">
        <v>-0.7639035364205493</v>
      </c>
      <c r="I14" s="11">
        <v>11.983119764818957</v>
      </c>
      <c r="J14" s="10">
        <v>19764710.95948</v>
      </c>
      <c r="K14" s="10">
        <v>19591891.4954</v>
      </c>
      <c r="L14" s="79">
        <v>-0.8743839686514963</v>
      </c>
      <c r="M14" s="80">
        <v>11.833643133634157</v>
      </c>
    </row>
    <row r="15" spans="1:13" ht="30" customHeight="1">
      <c r="A15" s="16" t="s">
        <v>40</v>
      </c>
      <c r="B15" s="5">
        <v>114740.9462</v>
      </c>
      <c r="C15" s="5">
        <v>188660.46676</v>
      </c>
      <c r="D15" s="6">
        <v>64.42296582699785</v>
      </c>
      <c r="E15" s="11">
        <v>1.2387656053412963</v>
      </c>
      <c r="F15" s="5">
        <v>854991.14197</v>
      </c>
      <c r="G15" s="5">
        <v>1092694.20836</v>
      </c>
      <c r="H15" s="6">
        <v>27.80181626704392</v>
      </c>
      <c r="I15" s="11">
        <v>0.7972115547985931</v>
      </c>
      <c r="J15" s="10">
        <v>1112886.32308</v>
      </c>
      <c r="K15" s="10">
        <v>1311321.07556</v>
      </c>
      <c r="L15" s="79">
        <v>17.830639874413794</v>
      </c>
      <c r="M15" s="80">
        <v>0.792047344965838</v>
      </c>
    </row>
    <row r="16" spans="1:13" ht="30" customHeight="1">
      <c r="A16" s="16" t="s">
        <v>41</v>
      </c>
      <c r="B16" s="5">
        <v>1343554.46764</v>
      </c>
      <c r="C16" s="5">
        <v>1454839.89012</v>
      </c>
      <c r="D16" s="6">
        <v>8.282911125700537</v>
      </c>
      <c r="E16" s="11">
        <v>9.552640508685906</v>
      </c>
      <c r="F16" s="5">
        <v>11495070.97834</v>
      </c>
      <c r="G16" s="5">
        <v>12870476.84602</v>
      </c>
      <c r="H16" s="6">
        <v>11.965179425787435</v>
      </c>
      <c r="I16" s="11">
        <v>9.390086246375038</v>
      </c>
      <c r="J16" s="10">
        <v>13708790.62983</v>
      </c>
      <c r="K16" s="10">
        <v>15481153.61388</v>
      </c>
      <c r="L16" s="79">
        <v>12.928660389585195</v>
      </c>
      <c r="M16" s="80">
        <v>9.35072793796556</v>
      </c>
    </row>
    <row r="17" spans="1:13" ht="30" customHeight="1">
      <c r="A17" s="16" t="s">
        <v>42</v>
      </c>
      <c r="B17" s="5">
        <v>3022057.02283</v>
      </c>
      <c r="C17" s="5">
        <v>2920301.43736</v>
      </c>
      <c r="D17" s="6">
        <v>-3.367096805298248</v>
      </c>
      <c r="E17" s="11">
        <v>19.175023999237336</v>
      </c>
      <c r="F17" s="5">
        <v>27364863.4682</v>
      </c>
      <c r="G17" s="5">
        <v>26321465.96962</v>
      </c>
      <c r="H17" s="6">
        <v>-3.8129095721325377</v>
      </c>
      <c r="I17" s="11">
        <v>19.203704613492086</v>
      </c>
      <c r="J17" s="10">
        <v>32671812.26741</v>
      </c>
      <c r="K17" s="10">
        <v>31799178.61396</v>
      </c>
      <c r="L17" s="79">
        <v>-2.6709067936229722</v>
      </c>
      <c r="M17" s="80">
        <v>19.206932201959457</v>
      </c>
    </row>
    <row r="18" spans="1:13" s="4" customFormat="1" ht="39" customHeight="1" thickBot="1">
      <c r="A18" s="21" t="s">
        <v>29</v>
      </c>
      <c r="B18" s="22">
        <v>15279577.642259998</v>
      </c>
      <c r="C18" s="22">
        <v>15229714.64065</v>
      </c>
      <c r="D18" s="23">
        <v>-0.3263375649343053</v>
      </c>
      <c r="E18" s="22">
        <v>100</v>
      </c>
      <c r="F18" s="22">
        <v>134904623.48463</v>
      </c>
      <c r="G18" s="22">
        <v>137064522.18145</v>
      </c>
      <c r="H18" s="23">
        <v>1.6010560950611918</v>
      </c>
      <c r="I18" s="22">
        <v>100</v>
      </c>
      <c r="J18" s="24">
        <v>162021905.06554</v>
      </c>
      <c r="K18" s="24">
        <v>165560945.80640998</v>
      </c>
      <c r="L18" s="25">
        <v>2.1842976969308014</v>
      </c>
      <c r="M18" s="26">
        <v>100</v>
      </c>
    </row>
    <row r="19" spans="2:9" ht="12.75">
      <c r="B19" s="7"/>
      <c r="C19" s="7"/>
      <c r="D19" s="8"/>
      <c r="E19" s="8"/>
      <c r="F19" s="8"/>
      <c r="G19" s="8"/>
      <c r="H19" s="8"/>
      <c r="I19" s="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0" t="s">
        <v>66</v>
      </c>
      <c r="B1" s="111"/>
      <c r="C1" s="111"/>
      <c r="D1" s="111"/>
      <c r="E1" s="111"/>
      <c r="F1" s="111"/>
      <c r="G1" s="111"/>
      <c r="H1" s="112"/>
    </row>
    <row r="2" spans="1:8" ht="19.5" customHeight="1">
      <c r="A2" s="113" t="s">
        <v>67</v>
      </c>
      <c r="B2" s="114"/>
      <c r="C2" s="114"/>
      <c r="D2" s="114"/>
      <c r="E2" s="114"/>
      <c r="F2" s="114"/>
      <c r="G2" s="114"/>
      <c r="H2" s="115"/>
    </row>
    <row r="3" spans="1:8" ht="19.5" customHeight="1">
      <c r="A3" s="113"/>
      <c r="B3" s="114"/>
      <c r="C3" s="114"/>
      <c r="D3" s="114"/>
      <c r="E3" s="114"/>
      <c r="F3" s="114"/>
      <c r="G3" s="114"/>
      <c r="H3" s="115"/>
    </row>
    <row r="4" spans="1:8" ht="19.5" customHeight="1">
      <c r="A4" s="81" t="s">
        <v>68</v>
      </c>
      <c r="B4" s="82"/>
      <c r="C4" s="82"/>
      <c r="D4" s="83"/>
      <c r="E4" s="83"/>
      <c r="F4" s="83"/>
      <c r="G4" s="83"/>
      <c r="H4" s="84" t="s">
        <v>69</v>
      </c>
    </row>
    <row r="5" spans="1:8" ht="19.5" customHeight="1">
      <c r="A5" s="85" t="s">
        <v>70</v>
      </c>
      <c r="B5" s="117">
        <v>2017</v>
      </c>
      <c r="C5" s="116"/>
      <c r="D5" s="117">
        <v>2018</v>
      </c>
      <c r="E5" s="116"/>
      <c r="F5" s="117">
        <v>2019</v>
      </c>
      <c r="G5" s="116"/>
      <c r="H5" s="86" t="s">
        <v>71</v>
      </c>
    </row>
    <row r="6" spans="1:8" ht="19.5" customHeight="1">
      <c r="A6" s="85"/>
      <c r="B6" s="87" t="s">
        <v>69</v>
      </c>
      <c r="C6" s="87" t="s">
        <v>72</v>
      </c>
      <c r="D6" s="87" t="s">
        <v>69</v>
      </c>
      <c r="E6" s="87" t="s">
        <v>72</v>
      </c>
      <c r="F6" s="87" t="s">
        <v>69</v>
      </c>
      <c r="G6" s="87" t="s">
        <v>72</v>
      </c>
      <c r="H6" s="88" t="s">
        <v>73</v>
      </c>
    </row>
    <row r="7" spans="1:8" ht="19.5" customHeight="1">
      <c r="A7" s="89" t="s">
        <v>74</v>
      </c>
      <c r="B7" s="90">
        <v>191915680.88</v>
      </c>
      <c r="C7" s="90">
        <f>B7</f>
        <v>191915680.88</v>
      </c>
      <c r="D7" s="90">
        <v>208989714.79000002</v>
      </c>
      <c r="E7" s="90">
        <f>D7</f>
        <v>208989714.79000002</v>
      </c>
      <c r="F7" s="91">
        <v>196082564.56999996</v>
      </c>
      <c r="G7" s="90">
        <f>F7</f>
        <v>196082564.56999996</v>
      </c>
      <c r="H7" s="92">
        <f aca="true" t="shared" si="0" ref="H7:H12">((F7-D7)/D7)*100</f>
        <v>-6.1759738908537205</v>
      </c>
    </row>
    <row r="8" spans="1:8" ht="19.5" customHeight="1">
      <c r="A8" s="89" t="s">
        <v>75</v>
      </c>
      <c r="B8" s="90">
        <v>175944280.94</v>
      </c>
      <c r="C8" s="90">
        <f>C7+B8</f>
        <v>367859961.82</v>
      </c>
      <c r="D8" s="90">
        <v>198515662.27</v>
      </c>
      <c r="E8" s="90">
        <f aca="true" t="shared" si="1" ref="E8:E18">E7+D8</f>
        <v>407505377.06000006</v>
      </c>
      <c r="F8" s="93">
        <v>189307401.81999996</v>
      </c>
      <c r="G8" s="90">
        <f aca="true" t="shared" si="2" ref="G8:G14">G7+F8</f>
        <v>385389966.3899999</v>
      </c>
      <c r="H8" s="92">
        <f t="shared" si="0"/>
        <v>-4.638556144489972</v>
      </c>
    </row>
    <row r="9" spans="1:8" ht="19.5" customHeight="1">
      <c r="A9" s="89" t="s">
        <v>76</v>
      </c>
      <c r="B9" s="90">
        <v>208043567.48000002</v>
      </c>
      <c r="C9" s="90">
        <f aca="true" t="shared" si="3" ref="C9:C18">C8+B9</f>
        <v>575903529.3</v>
      </c>
      <c r="D9" s="90">
        <v>227928042.41000003</v>
      </c>
      <c r="E9" s="90">
        <f t="shared" si="1"/>
        <v>635433419.47</v>
      </c>
      <c r="F9" s="93">
        <v>218153461.26000005</v>
      </c>
      <c r="G9" s="90">
        <f t="shared" si="2"/>
        <v>603543427.65</v>
      </c>
      <c r="H9" s="92">
        <f t="shared" si="0"/>
        <v>-4.288450445433708</v>
      </c>
    </row>
    <row r="10" spans="1:8" ht="19.5" customHeight="1">
      <c r="A10" s="89" t="s">
        <v>77</v>
      </c>
      <c r="B10" s="90">
        <v>188533396.16000003</v>
      </c>
      <c r="C10" s="90">
        <f t="shared" si="3"/>
        <v>764436925.46</v>
      </c>
      <c r="D10" s="90">
        <v>207318611.35999995</v>
      </c>
      <c r="E10" s="90">
        <f t="shared" si="1"/>
        <v>842752030.8299999</v>
      </c>
      <c r="F10" s="93">
        <v>207214296.39000005</v>
      </c>
      <c r="G10" s="90">
        <f t="shared" si="2"/>
        <v>810757724.04</v>
      </c>
      <c r="H10" s="94">
        <f t="shared" si="0"/>
        <v>-0.05031625926664678</v>
      </c>
    </row>
    <row r="11" spans="1:8" ht="19.5" customHeight="1">
      <c r="A11" s="89" t="s">
        <v>78</v>
      </c>
      <c r="B11" s="90">
        <v>204660277.70999998</v>
      </c>
      <c r="C11" s="90">
        <f t="shared" si="3"/>
        <v>969097203.1700001</v>
      </c>
      <c r="D11" s="90">
        <v>227388143.35999998</v>
      </c>
      <c r="E11" s="90">
        <f t="shared" si="1"/>
        <v>1070140174.1899999</v>
      </c>
      <c r="F11" s="93">
        <v>243654604.72</v>
      </c>
      <c r="G11" s="90">
        <f t="shared" si="2"/>
        <v>1054412328.76</v>
      </c>
      <c r="H11" s="92">
        <f t="shared" si="0"/>
        <v>7.153610174936438</v>
      </c>
    </row>
    <row r="12" spans="1:8" ht="19.5" customHeight="1">
      <c r="A12" s="89" t="s">
        <v>79</v>
      </c>
      <c r="B12" s="90">
        <v>204087531.76999998</v>
      </c>
      <c r="C12" s="90">
        <f t="shared" si="3"/>
        <v>1173184734.94</v>
      </c>
      <c r="D12" s="90">
        <v>205842118.47</v>
      </c>
      <c r="E12" s="90">
        <f t="shared" si="1"/>
        <v>1275982292.6599998</v>
      </c>
      <c r="F12" s="93">
        <v>152673199.03</v>
      </c>
      <c r="G12" s="90">
        <f t="shared" si="2"/>
        <v>1207085527.79</v>
      </c>
      <c r="H12" s="92">
        <f t="shared" si="0"/>
        <v>-25.829951535282603</v>
      </c>
    </row>
    <row r="13" spans="1:8" ht="19.5" customHeight="1">
      <c r="A13" s="89" t="s">
        <v>80</v>
      </c>
      <c r="B13" s="90">
        <v>197937485.67000002</v>
      </c>
      <c r="C13" s="90">
        <f t="shared" si="3"/>
        <v>1371122220.6100001</v>
      </c>
      <c r="D13" s="90">
        <v>201826677.97999996</v>
      </c>
      <c r="E13" s="90">
        <f t="shared" si="1"/>
        <v>1477808970.6399999</v>
      </c>
      <c r="F13" s="93">
        <v>207796210.48000002</v>
      </c>
      <c r="G13" s="90">
        <f t="shared" si="2"/>
        <v>1414881738.27</v>
      </c>
      <c r="H13" s="92">
        <f>((F13-D13)/D13)*100</f>
        <v>2.957751948229367</v>
      </c>
    </row>
    <row r="14" spans="1:8" ht="19.5" customHeight="1">
      <c r="A14" s="89" t="s">
        <v>81</v>
      </c>
      <c r="B14" s="90">
        <v>224240924.32999998</v>
      </c>
      <c r="C14" s="90">
        <f t="shared" si="3"/>
        <v>1595363144.94</v>
      </c>
      <c r="D14" s="90">
        <v>202315182.73</v>
      </c>
      <c r="E14" s="90">
        <f t="shared" si="1"/>
        <v>1680124153.37</v>
      </c>
      <c r="F14" s="93">
        <v>189445935.21999997</v>
      </c>
      <c r="G14" s="90">
        <f t="shared" si="2"/>
        <v>1604327673.49</v>
      </c>
      <c r="H14" s="92">
        <f>((F14-D14)/D14)*100</f>
        <v>-6.360989489935955</v>
      </c>
    </row>
    <row r="15" spans="1:8" ht="19.5" customHeight="1">
      <c r="A15" s="89" t="s">
        <v>82</v>
      </c>
      <c r="B15" s="95">
        <v>198169098.07000002</v>
      </c>
      <c r="C15" s="90">
        <f t="shared" si="3"/>
        <v>1793532243.01</v>
      </c>
      <c r="D15" s="90">
        <v>215342844.53</v>
      </c>
      <c r="E15" s="90">
        <f t="shared" si="1"/>
        <v>1895466997.8999999</v>
      </c>
      <c r="F15" s="91">
        <v>210342940.66</v>
      </c>
      <c r="G15" s="90">
        <f>G14+F15</f>
        <v>1814670614.15</v>
      </c>
      <c r="H15" s="92">
        <f>((F15-D15)/D15)*100</f>
        <v>-2.321834227142595</v>
      </c>
    </row>
    <row r="16" spans="1:8" ht="19.5" customHeight="1">
      <c r="A16" s="89" t="s">
        <v>83</v>
      </c>
      <c r="B16" s="90">
        <v>222165532.69000006</v>
      </c>
      <c r="C16" s="90">
        <f t="shared" si="3"/>
        <v>2015697775.7</v>
      </c>
      <c r="D16" s="90">
        <v>223287932.34</v>
      </c>
      <c r="E16" s="90">
        <f t="shared" si="1"/>
        <v>2118754930.2399998</v>
      </c>
      <c r="F16" s="93">
        <v>209326503.19000006</v>
      </c>
      <c r="G16" s="90">
        <f>G15+F16</f>
        <v>2023997117.3400002</v>
      </c>
      <c r="H16" s="92">
        <f>((F16-D16)/D16)*100</f>
        <v>-6.2526572769463025</v>
      </c>
    </row>
    <row r="17" spans="1:8" ht="19.5" customHeight="1">
      <c r="A17" s="89" t="s">
        <v>84</v>
      </c>
      <c r="B17" s="90">
        <v>229700162.28999996</v>
      </c>
      <c r="C17" s="90">
        <f t="shared" si="3"/>
        <v>2245397937.99</v>
      </c>
      <c r="D17" s="96">
        <v>234507568.79000002</v>
      </c>
      <c r="E17" s="90">
        <f t="shared" si="1"/>
        <v>2353262499.0299997</v>
      </c>
      <c r="F17" s="93"/>
      <c r="G17" s="90"/>
      <c r="H17" s="92"/>
    </row>
    <row r="18" spans="1:8" ht="19.5" customHeight="1">
      <c r="A18" s="89" t="s">
        <v>85</v>
      </c>
      <c r="B18" s="90">
        <v>201974117.70000002</v>
      </c>
      <c r="C18" s="90">
        <f t="shared" si="3"/>
        <v>2447372055.6899996</v>
      </c>
      <c r="D18" s="90">
        <v>190422312.26999998</v>
      </c>
      <c r="E18" s="90">
        <f t="shared" si="1"/>
        <v>2543684811.2999997</v>
      </c>
      <c r="F18" s="90"/>
      <c r="G18" s="90"/>
      <c r="H18" s="92"/>
    </row>
    <row r="19" spans="1:8" ht="19.5" customHeight="1" thickBot="1">
      <c r="A19" s="97" t="s">
        <v>86</v>
      </c>
      <c r="B19" s="98">
        <f>SUM(B7:B18)</f>
        <v>2447372055.6899996</v>
      </c>
      <c r="C19" s="99"/>
      <c r="D19" s="98">
        <f>SUM(D7:D18)</f>
        <v>2543684811.2999997</v>
      </c>
      <c r="E19" s="100"/>
      <c r="F19" s="98">
        <f>SUM(F7:F18)</f>
        <v>2023997117.3400002</v>
      </c>
      <c r="G19" s="100"/>
      <c r="H19" s="10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2019-07-02T12:08:54Z</cp:lastPrinted>
  <dcterms:created xsi:type="dcterms:W3CDTF">2010-11-12T12:53:26Z</dcterms:created>
  <dcterms:modified xsi:type="dcterms:W3CDTF">2019-11-02T16:47:55Z</dcterms:modified>
  <cp:category/>
  <cp:version/>
  <cp:contentType/>
  <cp:contentStatus/>
</cp:coreProperties>
</file>