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<sst xmlns="http://schemas.openxmlformats.org/spreadsheetml/2006/main" count="111" uniqueCount="91">
  <si>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</si>
  <si>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</si>
  <si>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</si>
  <si>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</si>
  <si>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</si>
  <si>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</si>
  <si>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</si>
  <si>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</si>
  <si>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</si>
  <si>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</si>
  <si>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</si>
  <si>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</si>
  <si>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</si>
  <si>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</si>
  <si>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</si>
  <si>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</si>
  <si>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</si>
  <si>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</si>
  <si>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</si>
  <si>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</si>
  <si>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</si>
  <si>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</si>
  <si>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</si>
  <si>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</si>
  <si>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</si>
  <si>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</si>
  <si>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</si>
  <si>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</si>
  <si>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</si>
  <si>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</si>
  <si>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</si>
  <si>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</si>
  <si>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</si>
  <si>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</si>
  <si>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</si>
  <si>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</si>
  <si>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</si>
  <si>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</si>
  <si>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</si>
  <si>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</si>
  <si>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</si>
  <si>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</si>
  <si>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</si>
  <si>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</si>
  <si>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</si>
  <si>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</si>
  <si>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</si>
  <si>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</si>
  <si>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</si>
  <si>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</si>
  <si>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</si>
  <si>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</si>
  <si>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</si>
  <si>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</si>
  <si>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</si>
  <si>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</si>
  <si>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>OCAK</t>
  </si>
  <si>
    <t>İhracatçı Birlikleri Kaydından Muaf İhracat</t>
  </si>
  <si>
    <t>T O P L A M (TİM+TUİK*)</t>
  </si>
  <si>
    <t>01 OCAK - 31 OCAK</t>
  </si>
  <si>
    <t>01 ŞUBAT - 31 OCAK</t>
  </si>
  <si>
    <t xml:space="preserve"> 2017/2018</t>
  </si>
  <si>
    <t>Pay (2019) (%)</t>
  </si>
  <si>
    <t>Değişim (2018/2019) (%)</t>
  </si>
  <si>
    <t xml:space="preserve"> 2018/2019</t>
  </si>
  <si>
    <t>Değişim   (17-18/18-19) (%)</t>
  </si>
  <si>
    <t>Pay (18-19) (%)</t>
  </si>
  <si>
    <t xml:space="preserve">Son 12 aylık dönem için ilk 11 ay TUİK, son ay Ticaret Bakanlığı rakamı kullanılmıştır. 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</si>
  <si>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</si>
  <si>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</si>
  <si>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</si>
  <si>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</si>
  <si>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</si>
  <si>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2017</t>
  </si>
  <si>
    <t>2018</t>
  </si>
  <si>
    <t>2019</t>
  </si>
  <si>
    <t>DEGISIM %</t>
  </si>
  <si>
    <t>KÜMÜLATIF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</si>
  <si>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</si>
  <si>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</si>
  <si>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</si>
  <si>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</si>
  <si>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</si>
  <si>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</si>
  <si>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</si>
  <si>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</si>
  <si>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</si>
  <si>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</si>
  <si>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</si>
  <si>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</si>
  <si>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2018/2019</t>
  </si>
</sst>
</file>

<file path=xl/styles.xml><?xml version="1.0" encoding="utf-8"?>
<styleSheet xmlns="http://schemas.openxmlformats.org/spreadsheetml/2006/main">
  <numFmts count="5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TL&quot;;\-#,##0\ &quot;TL&quot;"/>
    <numFmt numFmtId="175" formatCode="#,##0\ &quot;TL&quot;;[Red]\-#,##0\ &quot;TL&quot;"/>
    <numFmt numFmtId="176" formatCode="#,##0.00\ &quot;TL&quot;;\-#,##0.00\ &quot;TL&quot;"/>
    <numFmt numFmtId="177" formatCode="#,##0.00\ &quot;TL&quot;;[Red]\-#,##0.00\ &quot;TL&quot;"/>
    <numFmt numFmtId="178" formatCode="_-* #,##0\ &quot;TL&quot;_-;\-* #,##0\ &quot;TL&quot;_-;_-* &quot;-&quot;\ &quot;TL&quot;_-;_-@_-"/>
    <numFmt numFmtId="179" formatCode="_-* #,##0\ _T_L_-;\-* #,##0\ _T_L_-;_-* &quot;-&quot;\ _T_L_-;_-@_-"/>
    <numFmt numFmtId="180" formatCode="_-* #,##0.00\ &quot;TL&quot;_-;\-* #,##0.00\ &quot;TL&quot;_-;_-* &quot;-&quot;??\ &quot;TL&quot;_-;_-@_-"/>
    <numFmt numFmtId="181" formatCode="_-* #,##0.00\ _T_L_-;\-* #,##0.00\ _T_L_-;_-* &quot;-&quot;??\ _T_L_-;_-@_-"/>
    <numFmt numFmtId="182" formatCode="#,##0\ &quot;YTL&quot;;\-#,##0\ &quot;YTL&quot;"/>
    <numFmt numFmtId="183" formatCode="#,##0\ &quot;YTL&quot;;[Red]\-#,##0\ &quot;YTL&quot;"/>
    <numFmt numFmtId="184" formatCode="#,##0.00\ &quot;YTL&quot;;\-#,##0.00\ &quot;YTL&quot;"/>
    <numFmt numFmtId="185" formatCode="#,##0.00\ &quot;YTL&quot;;[Red]\-#,##0.00\ &quot;YTL&quot;"/>
    <numFmt numFmtId="186" formatCode="_-* #,##0\ &quot;YTL&quot;_-;\-* #,##0\ &quot;YTL&quot;_-;_-* &quot;-&quot;\ &quot;YTL&quot;_-;_-@_-"/>
    <numFmt numFmtId="187" formatCode="_-* #,##0\ _Y_T_L_-;\-* #,##0\ _Y_T_L_-;_-* &quot;-&quot;\ _Y_T_L_-;_-@_-"/>
    <numFmt numFmtId="188" formatCode="_-* #,##0.00\ &quot;YTL&quot;_-;\-* #,##0.00\ &quot;YTL&quot;_-;_-* &quot;-&quot;??\ &quot;YTL&quot;_-;_-@_-"/>
    <numFmt numFmtId="189" formatCode="_-* #,##0.00\ _Y_T_L_-;\-* #,##0.00\ _Y_T_L_-;_-* &quot;-&quot;??\ _Y_T_L_-;_-@_-"/>
    <numFmt numFmtId="190" formatCode="#,##0&quot;TL&quot;;\-#,##0&quot;TL&quot;"/>
    <numFmt numFmtId="191" formatCode="#,##0&quot;TL&quot;;[Red]\-#,##0&quot;TL&quot;"/>
    <numFmt numFmtId="192" formatCode="#,##0.00&quot;TL&quot;;\-#,##0.00&quot;TL&quot;"/>
    <numFmt numFmtId="193" formatCode="#,##0.00&quot;TL&quot;;[Red]\-#,##0.00&quot;TL&quot;"/>
    <numFmt numFmtId="194" formatCode="_-* #,##0&quot;TL&quot;_-;\-* #,##0&quot;TL&quot;_-;_-* &quot;-&quot;&quot;TL&quot;_-;_-@_-"/>
    <numFmt numFmtId="195" formatCode="_-* #,##0_T_L_-;\-* #,##0_T_L_-;_-* &quot;-&quot;_T_L_-;_-@_-"/>
    <numFmt numFmtId="196" formatCode="_-* #,##0.00&quot;TL&quot;_-;\-* #,##0.00&quot;TL&quot;_-;_-* &quot;-&quot;??&quot;TL&quot;_-;_-@_-"/>
    <numFmt numFmtId="197" formatCode="_-* #,##0.00_T_L_-;\-* #,##0.00_T_L_-;_-* &quot;-&quot;??_T_L_-;_-@_-"/>
    <numFmt numFmtId="198" formatCode="0.0"/>
    <numFmt numFmtId="199" formatCode="_-* #,##0.0\ _T_L_-;\-* #,##0.0\ _T_L_-;_-* &quot;-&quot;??\ _T_L_-;_-@_-"/>
    <numFmt numFmtId="200" formatCode="_-* #,##0\ _T_L_-;\-* #,##0\ _T_L_-;_-* &quot;-&quot;??\ _T_L_-;_-@_-"/>
    <numFmt numFmtId="201" formatCode="&quot;Evet&quot;;&quot;Evet&quot;;&quot;Hayır&quot;"/>
    <numFmt numFmtId="202" formatCode="&quot;Doğru&quot;;&quot;Doğru&quot;;&quot;Yanlış&quot;"/>
    <numFmt numFmtId="203" formatCode="&quot;Açık&quot;;&quot;Açık&quot;;&quot;Kapalı&quot;"/>
    <numFmt numFmtId="204" formatCode="#,##0.0"/>
    <numFmt numFmtId="205" formatCode="0.0%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19" borderId="5" applyNumberFormat="0" applyAlignment="0" applyProtection="0"/>
    <xf numFmtId="0" fontId="45" fillId="20" borderId="6" applyNumberFormat="0" applyAlignment="0" applyProtection="0"/>
    <xf numFmtId="0" fontId="46" fillId="19" borderId="6" applyNumberFormat="0" applyAlignment="0" applyProtection="0"/>
    <xf numFmtId="0" fontId="47" fillId="21" borderId="7" applyNumberFormat="0" applyAlignment="0" applyProtection="0"/>
    <xf numFmtId="0" fontId="48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0" fillId="25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04" fontId="10" fillId="0" borderId="10" xfId="56" applyNumberFormat="1" applyFont="1" applyFill="1" applyBorder="1" applyAlignment="1">
      <alignment horizontal="right" vertical="center"/>
    </xf>
    <xf numFmtId="181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04" fontId="6" fillId="0" borderId="10" xfId="0" applyNumberFormat="1" applyFont="1" applyBorder="1" applyAlignment="1">
      <alignment horizontal="right" vertical="center"/>
    </xf>
    <xf numFmtId="204" fontId="6" fillId="0" borderId="11" xfId="0" applyNumberFormat="1" applyFont="1" applyBorder="1" applyAlignment="1">
      <alignment horizontal="right" vertical="center"/>
    </xf>
    <xf numFmtId="204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98" fontId="5" fillId="0" borderId="10" xfId="0" applyNumberFormat="1" applyFont="1" applyFill="1" applyBorder="1" applyAlignment="1">
      <alignment horizontal="center" vertical="center" wrapText="1"/>
    </xf>
    <xf numFmtId="198" fontId="5" fillId="0" borderId="10" xfId="0" applyNumberFormat="1" applyFont="1" applyFill="1" applyBorder="1" applyAlignment="1">
      <alignment horizontal="center" vertical="center"/>
    </xf>
    <xf numFmtId="198" fontId="6" fillId="0" borderId="10" xfId="0" applyNumberFormat="1" applyFont="1" applyFill="1" applyBorder="1" applyAlignment="1">
      <alignment horizontal="center" vertical="center"/>
    </xf>
    <xf numFmtId="198" fontId="0" fillId="0" borderId="0" xfId="0" applyNumberFormat="1" applyBorder="1" applyAlignment="1">
      <alignment/>
    </xf>
    <xf numFmtId="198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2" fillId="0" borderId="11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4" fillId="0" borderId="0" xfId="49" applyFont="1" applyFill="1" applyBorder="1">
      <alignment/>
      <protection/>
    </xf>
    <xf numFmtId="0" fontId="16" fillId="0" borderId="13" xfId="0" applyFont="1" applyFill="1" applyBorder="1" applyAlignment="1">
      <alignment horizontal="left" vertical="center"/>
    </xf>
    <xf numFmtId="3" fontId="16" fillId="0" borderId="14" xfId="0" applyNumberFormat="1" applyFont="1" applyFill="1" applyBorder="1" applyAlignment="1">
      <alignment horizontal="right" vertical="center"/>
    </xf>
    <xf numFmtId="204" fontId="17" fillId="0" borderId="14" xfId="0" applyNumberFormat="1" applyFont="1" applyFill="1" applyBorder="1" applyAlignment="1">
      <alignment horizontal="right" vertical="center"/>
    </xf>
    <xf numFmtId="3" fontId="16" fillId="0" borderId="14" xfId="0" applyNumberFormat="1" applyFont="1" applyBorder="1" applyAlignment="1">
      <alignment horizontal="right" vertical="center"/>
    </xf>
    <xf numFmtId="204" fontId="16" fillId="0" borderId="14" xfId="0" applyNumberFormat="1" applyFont="1" applyBorder="1" applyAlignment="1">
      <alignment horizontal="right" vertical="center"/>
    </xf>
    <xf numFmtId="204" fontId="16" fillId="0" borderId="15" xfId="0" applyNumberFormat="1" applyFont="1" applyBorder="1" applyAlignment="1">
      <alignment horizontal="right" vertical="center"/>
    </xf>
    <xf numFmtId="198" fontId="7" fillId="0" borderId="10" xfId="49" applyNumberFormat="1" applyFont="1" applyFill="1" applyBorder="1" applyAlignment="1">
      <alignment horizontal="center"/>
      <protection/>
    </xf>
    <xf numFmtId="204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198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right" vertical="center"/>
    </xf>
    <xf numFmtId="0" fontId="11" fillId="0" borderId="12" xfId="49" applyFont="1" applyFill="1" applyBorder="1">
      <alignment/>
      <protection/>
    </xf>
    <xf numFmtId="0" fontId="11" fillId="0" borderId="13" xfId="49" applyFont="1" applyFill="1" applyBorder="1">
      <alignment/>
      <protection/>
    </xf>
    <xf numFmtId="198" fontId="11" fillId="0" borderId="14" xfId="49" applyNumberFormat="1" applyFont="1" applyFill="1" applyBorder="1" applyAlignment="1">
      <alignment horizontal="center"/>
      <protection/>
    </xf>
    <xf numFmtId="198" fontId="8" fillId="0" borderId="14" xfId="49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8" fillId="0" borderId="14" xfId="49" applyNumberFormat="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vertical="center"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2" fontId="12" fillId="0" borderId="1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204" fontId="6" fillId="0" borderId="10" xfId="49" applyNumberFormat="1" applyFont="1" applyFill="1" applyBorder="1" applyAlignment="1">
      <alignment/>
      <protection/>
    </xf>
    <xf numFmtId="198" fontId="8" fillId="0" borderId="14" xfId="49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04" fontId="6" fillId="0" borderId="11" xfId="49" applyNumberFormat="1" applyFont="1" applyFill="1" applyBorder="1" applyAlignment="1">
      <alignment horizontal="right"/>
      <protection/>
    </xf>
    <xf numFmtId="198" fontId="8" fillId="0" borderId="15" xfId="49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98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15" fillId="0" borderId="0" xfId="49" applyFont="1" applyFill="1" applyBorder="1">
      <alignment/>
      <protection/>
    </xf>
    <xf numFmtId="3" fontId="18" fillId="0" borderId="19" xfId="0" applyNumberFormat="1" applyFont="1" applyBorder="1" applyAlignment="1">
      <alignment horizontal="right"/>
    </xf>
    <xf numFmtId="3" fontId="19" fillId="0" borderId="0" xfId="0" applyNumberFormat="1" applyFont="1" applyBorder="1" applyAlignment="1" quotePrefix="1">
      <alignment horizontal="left"/>
    </xf>
    <xf numFmtId="3" fontId="18" fillId="0" borderId="0" xfId="0" applyNumberFormat="1" applyFont="1" applyBorder="1" applyAlignment="1">
      <alignment/>
    </xf>
    <xf numFmtId="0" fontId="19" fillId="0" borderId="11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9" fillId="0" borderId="20" xfId="0" applyFont="1" applyBorder="1" applyAlignment="1" quotePrefix="1">
      <alignment horizontal="center"/>
    </xf>
    <xf numFmtId="3" fontId="19" fillId="0" borderId="17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204" fontId="18" fillId="0" borderId="21" xfId="0" applyNumberFormat="1" applyFont="1" applyBorder="1" applyAlignment="1">
      <alignment horizontal="right"/>
    </xf>
    <xf numFmtId="3" fontId="53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0" fontId="19" fillId="0" borderId="22" xfId="0" applyFont="1" applyBorder="1" applyAlignment="1">
      <alignment/>
    </xf>
    <xf numFmtId="3" fontId="19" fillId="0" borderId="23" xfId="0" applyNumberFormat="1" applyFont="1" applyBorder="1" applyAlignment="1">
      <alignment horizontal="right"/>
    </xf>
    <xf numFmtId="3" fontId="18" fillId="0" borderId="23" xfId="0" applyNumberFormat="1" applyFont="1" applyBorder="1" applyAlignment="1">
      <alignment horizontal="right"/>
    </xf>
    <xf numFmtId="3" fontId="18" fillId="0" borderId="24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center"/>
    </xf>
    <xf numFmtId="3" fontId="7" fillId="0" borderId="10" xfId="49" applyNumberFormat="1" applyFont="1" applyFill="1" applyBorder="1" applyAlignment="1">
      <alignment horizontal="right"/>
      <protection/>
    </xf>
    <xf numFmtId="3" fontId="11" fillId="0" borderId="14" xfId="49" applyNumberFormat="1" applyFont="1" applyFill="1" applyBorder="1" applyAlignment="1">
      <alignment horizontal="right"/>
      <protection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19" fillId="32" borderId="32" xfId="0" applyFont="1" applyFill="1" applyBorder="1" applyAlignment="1">
      <alignment horizontal="center"/>
    </xf>
    <xf numFmtId="0" fontId="19" fillId="32" borderId="33" xfId="0" applyFont="1" applyFill="1" applyBorder="1" applyAlignment="1">
      <alignment horizontal="center"/>
    </xf>
    <xf numFmtId="0" fontId="19" fillId="32" borderId="34" xfId="0" applyFont="1" applyFill="1" applyBorder="1" applyAlignment="1">
      <alignment horizontal="center"/>
    </xf>
    <xf numFmtId="0" fontId="19" fillId="32" borderId="19" xfId="0" applyFont="1" applyFill="1" applyBorder="1" applyAlignment="1">
      <alignment horizontal="center"/>
    </xf>
    <xf numFmtId="0" fontId="19" fillId="32" borderId="0" xfId="0" applyFont="1" applyFill="1" applyBorder="1" applyAlignment="1">
      <alignment horizontal="center"/>
    </xf>
    <xf numFmtId="0" fontId="19" fillId="32" borderId="20" xfId="0" applyFont="1" applyFill="1" applyBorder="1" applyAlignment="1">
      <alignment horizontal="center"/>
    </xf>
    <xf numFmtId="3" fontId="19" fillId="0" borderId="35" xfId="0" applyNumberFormat="1" applyFont="1" applyBorder="1" applyAlignment="1" quotePrefix="1">
      <alignment horizontal="center"/>
    </xf>
    <xf numFmtId="3" fontId="19" fillId="0" borderId="36" xfId="0" applyNumberFormat="1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8</xdr:col>
      <xdr:colOff>400050</xdr:colOff>
      <xdr:row>34</xdr:row>
      <xdr:rowOff>142875</xdr:rowOff>
    </xdr:to>
    <xdr:pic>
      <xdr:nvPicPr>
        <xdr:cNvPr id="1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671512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8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3" customWidth="1"/>
    <col min="3" max="3" width="9.28125" style="13" customWidth="1"/>
    <col min="4" max="5" width="9.28125" style="31" customWidth="1"/>
    <col min="6" max="7" width="10.28125" style="61" customWidth="1"/>
    <col min="8" max="9" width="8.28125" style="31" customWidth="1"/>
    <col min="10" max="11" width="8.28125" style="61" bestFit="1" customWidth="1"/>
    <col min="12" max="12" width="8.8515625" style="73" customWidth="1"/>
    <col min="13" max="13" width="7.57421875" style="26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"/>
      <c r="O1" s="10"/>
      <c r="P1" s="10"/>
    </row>
    <row r="2" spans="1:16" ht="25.5" customHeight="1" thickBot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"/>
      <c r="O2" s="10"/>
      <c r="P2" s="10"/>
    </row>
    <row r="3" spans="1:13" ht="32.25" customHeight="1">
      <c r="A3" s="108" t="s">
        <v>2</v>
      </c>
      <c r="B3" s="105" t="s">
        <v>56</v>
      </c>
      <c r="C3" s="105"/>
      <c r="D3" s="105"/>
      <c r="E3" s="105"/>
      <c r="F3" s="105" t="s">
        <v>59</v>
      </c>
      <c r="G3" s="105"/>
      <c r="H3" s="105"/>
      <c r="I3" s="105"/>
      <c r="J3" s="105" t="s">
        <v>60</v>
      </c>
      <c r="K3" s="105"/>
      <c r="L3" s="105"/>
      <c r="M3" s="106"/>
    </row>
    <row r="4" spans="1:121" ht="27">
      <c r="A4" s="109"/>
      <c r="B4" s="36">
        <v>2018</v>
      </c>
      <c r="C4" s="36">
        <v>2019</v>
      </c>
      <c r="D4" s="27" t="s">
        <v>63</v>
      </c>
      <c r="E4" s="27" t="s">
        <v>62</v>
      </c>
      <c r="F4" s="36">
        <v>2018</v>
      </c>
      <c r="G4" s="36">
        <v>2019</v>
      </c>
      <c r="H4" s="27" t="s">
        <v>63</v>
      </c>
      <c r="I4" s="27" t="s">
        <v>62</v>
      </c>
      <c r="J4" s="62" t="s">
        <v>61</v>
      </c>
      <c r="K4" s="62" t="s">
        <v>64</v>
      </c>
      <c r="L4" s="24" t="s">
        <v>65</v>
      </c>
      <c r="M4" s="32" t="s">
        <v>66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8" t="s">
        <v>3</v>
      </c>
      <c r="B5" s="11">
        <v>1893842.3519899999</v>
      </c>
      <c r="C5" s="11">
        <v>1886703.9981099998</v>
      </c>
      <c r="D5" s="28">
        <v>-0.3769243977725639</v>
      </c>
      <c r="E5" s="28">
        <v>14.324633097351008</v>
      </c>
      <c r="F5" s="56">
        <v>1893842.3519899999</v>
      </c>
      <c r="G5" s="56">
        <v>1886703.9981099998</v>
      </c>
      <c r="H5" s="28">
        <v>-0.3769243977725639</v>
      </c>
      <c r="I5" s="28">
        <v>14.324633097351008</v>
      </c>
      <c r="J5" s="63">
        <v>21458741.83364</v>
      </c>
      <c r="K5" s="63">
        <v>22629240.00677</v>
      </c>
      <c r="L5" s="64">
        <v>5.454644928413535</v>
      </c>
      <c r="M5" s="33">
        <v>13.409108997658805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8" t="s">
        <v>4</v>
      </c>
      <c r="B6" s="11">
        <v>1304191.7149</v>
      </c>
      <c r="C6" s="11">
        <v>1272042.3511899998</v>
      </c>
      <c r="D6" s="28">
        <v>-2.4650795847499505</v>
      </c>
      <c r="E6" s="28">
        <v>9.657868952067648</v>
      </c>
      <c r="F6" s="56">
        <v>1304191.7149</v>
      </c>
      <c r="G6" s="56">
        <v>1272042.3511899998</v>
      </c>
      <c r="H6" s="28">
        <v>-2.4650795847499505</v>
      </c>
      <c r="I6" s="28">
        <v>9.657868952067648</v>
      </c>
      <c r="J6" s="63">
        <v>14646157.527640002</v>
      </c>
      <c r="K6" s="63">
        <v>15076028.02765</v>
      </c>
      <c r="L6" s="64">
        <v>2.9350394408823863</v>
      </c>
      <c r="M6" s="33">
        <v>8.93340222712026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9" t="s">
        <v>43</v>
      </c>
      <c r="B7" s="4">
        <v>547282.77663</v>
      </c>
      <c r="C7" s="4">
        <v>561189.32109</v>
      </c>
      <c r="D7" s="29">
        <v>2.5410162814975203</v>
      </c>
      <c r="E7" s="29">
        <v>4.260780244711746</v>
      </c>
      <c r="F7" s="57">
        <v>547282.77663</v>
      </c>
      <c r="G7" s="57">
        <v>561189.32109</v>
      </c>
      <c r="H7" s="29">
        <v>2.5410162814975203</v>
      </c>
      <c r="I7" s="29">
        <v>4.260780244711746</v>
      </c>
      <c r="J7" s="65">
        <v>6393099.27675</v>
      </c>
      <c r="K7" s="65">
        <v>6697159.13723</v>
      </c>
      <c r="L7" s="66">
        <v>4.756063488420788</v>
      </c>
      <c r="M7" s="34">
        <v>3.9684468775317825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0" t="s">
        <v>5</v>
      </c>
      <c r="B8" s="4">
        <v>225394.81507</v>
      </c>
      <c r="C8" s="4">
        <v>199837.61558</v>
      </c>
      <c r="D8" s="29">
        <v>-11.33885865212241</v>
      </c>
      <c r="E8" s="29">
        <v>1.517249406955504</v>
      </c>
      <c r="F8" s="57">
        <v>225394.81507</v>
      </c>
      <c r="G8" s="57">
        <v>199837.61558</v>
      </c>
      <c r="H8" s="29">
        <v>-11.33885865212241</v>
      </c>
      <c r="I8" s="29">
        <v>1.517249406955504</v>
      </c>
      <c r="J8" s="65">
        <v>2263075.58073</v>
      </c>
      <c r="K8" s="65">
        <v>2300743.45472</v>
      </c>
      <c r="L8" s="66">
        <v>1.6644549705162406</v>
      </c>
      <c r="M8" s="34">
        <v>1.3633210726812246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0" t="s">
        <v>6</v>
      </c>
      <c r="B9" s="4">
        <v>119835.68974</v>
      </c>
      <c r="C9" s="4">
        <v>125654.05503</v>
      </c>
      <c r="D9" s="29">
        <v>4.855285852339771</v>
      </c>
      <c r="E9" s="29">
        <v>0.9540172901007237</v>
      </c>
      <c r="F9" s="57">
        <v>119835.68974</v>
      </c>
      <c r="G9" s="57">
        <v>125654.05503</v>
      </c>
      <c r="H9" s="29">
        <v>4.855285852339771</v>
      </c>
      <c r="I9" s="29">
        <v>0.9540172901007237</v>
      </c>
      <c r="J9" s="65">
        <v>1437114.63521</v>
      </c>
      <c r="K9" s="65">
        <v>1570439.49856</v>
      </c>
      <c r="L9" s="66">
        <v>9.277260149154195</v>
      </c>
      <c r="M9" s="34">
        <v>0.93057453118707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0" t="s">
        <v>7</v>
      </c>
      <c r="B10" s="4">
        <v>108333.43629</v>
      </c>
      <c r="C10" s="4">
        <v>112591.02651</v>
      </c>
      <c r="D10" s="29">
        <v>3.9300795449733243</v>
      </c>
      <c r="E10" s="29">
        <v>0.8548374023829458</v>
      </c>
      <c r="F10" s="57">
        <v>108333.43629</v>
      </c>
      <c r="G10" s="57">
        <v>112591.02651</v>
      </c>
      <c r="H10" s="29">
        <v>3.9300795449733243</v>
      </c>
      <c r="I10" s="29">
        <v>0.8548374023829458</v>
      </c>
      <c r="J10" s="65">
        <v>1291761.21415</v>
      </c>
      <c r="K10" s="65">
        <v>1392607.38939</v>
      </c>
      <c r="L10" s="66">
        <v>7.806874377038674</v>
      </c>
      <c r="M10" s="34">
        <v>0.8251989138693563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0" t="s">
        <v>8</v>
      </c>
      <c r="B11" s="4">
        <v>153621.37202</v>
      </c>
      <c r="C11" s="4">
        <v>152898.52899</v>
      </c>
      <c r="D11" s="29">
        <v>-0.47053546033029253</v>
      </c>
      <c r="E11" s="29">
        <v>1.160868547000737</v>
      </c>
      <c r="F11" s="57">
        <v>153621.37202</v>
      </c>
      <c r="G11" s="57">
        <v>152898.52899</v>
      </c>
      <c r="H11" s="29">
        <v>-0.47053546033029253</v>
      </c>
      <c r="I11" s="29">
        <v>1.160868547000737</v>
      </c>
      <c r="J11" s="65">
        <v>1862534.67025</v>
      </c>
      <c r="K11" s="65">
        <v>1634490.42616</v>
      </c>
      <c r="L11" s="66">
        <v>-12.243758343536797</v>
      </c>
      <c r="M11" s="34">
        <v>0.9685283409187537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0" t="s">
        <v>9</v>
      </c>
      <c r="B12" s="4">
        <v>63470.13931</v>
      </c>
      <c r="C12" s="4">
        <v>28880.22955</v>
      </c>
      <c r="D12" s="29">
        <v>-54.49792632572685</v>
      </c>
      <c r="E12" s="29">
        <v>0.2192705864223779</v>
      </c>
      <c r="F12" s="57">
        <v>63470.13931</v>
      </c>
      <c r="G12" s="57">
        <v>28880.22955</v>
      </c>
      <c r="H12" s="29">
        <v>-54.49792632572685</v>
      </c>
      <c r="I12" s="29">
        <v>0.2192705864223779</v>
      </c>
      <c r="J12" s="65">
        <v>361333.79239</v>
      </c>
      <c r="K12" s="65">
        <v>364985.42987</v>
      </c>
      <c r="L12" s="66">
        <v>1.0105994946796002</v>
      </c>
      <c r="M12" s="34">
        <v>0.21627458148042114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0" t="s">
        <v>44</v>
      </c>
      <c r="B13" s="4">
        <v>77553.72651</v>
      </c>
      <c r="C13" s="4">
        <v>82543.42878</v>
      </c>
      <c r="D13" s="29">
        <v>6.433865262885366</v>
      </c>
      <c r="E13" s="29">
        <v>0.6267036763876548</v>
      </c>
      <c r="F13" s="57">
        <v>77553.72651</v>
      </c>
      <c r="G13" s="57">
        <v>82543.42878</v>
      </c>
      <c r="H13" s="29">
        <v>6.433865262885366</v>
      </c>
      <c r="I13" s="29">
        <v>0.6267036763876548</v>
      </c>
      <c r="J13" s="65">
        <v>950811.69103</v>
      </c>
      <c r="K13" s="65">
        <v>1016551.69937</v>
      </c>
      <c r="L13" s="66">
        <v>6.914093396220748</v>
      </c>
      <c r="M13" s="34">
        <v>0.6023645749715683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0" t="s">
        <v>45</v>
      </c>
      <c r="B14" s="4">
        <v>8699.75933</v>
      </c>
      <c r="C14" s="4">
        <v>8448.14566</v>
      </c>
      <c r="D14" s="29">
        <v>-2.8921911567408913</v>
      </c>
      <c r="E14" s="29">
        <v>0.06414179810595953</v>
      </c>
      <c r="F14" s="57">
        <v>8699.75933</v>
      </c>
      <c r="G14" s="57">
        <v>8448.14566</v>
      </c>
      <c r="H14" s="29">
        <v>-2.8921911567408913</v>
      </c>
      <c r="I14" s="29">
        <v>0.06414179810595953</v>
      </c>
      <c r="J14" s="65">
        <v>86426.66713</v>
      </c>
      <c r="K14" s="65">
        <v>99050.99235</v>
      </c>
      <c r="L14" s="66">
        <v>14.606979117927718</v>
      </c>
      <c r="M14" s="34">
        <v>0.05869333448008262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8" t="s">
        <v>10</v>
      </c>
      <c r="B15" s="11">
        <v>218255.13686</v>
      </c>
      <c r="C15" s="11">
        <v>221139.0838</v>
      </c>
      <c r="D15" s="28">
        <v>1.3213649774712544</v>
      </c>
      <c r="E15" s="28">
        <v>1.6789789188408084</v>
      </c>
      <c r="F15" s="56">
        <v>218255.13686</v>
      </c>
      <c r="G15" s="56">
        <v>221139.0838</v>
      </c>
      <c r="H15" s="28">
        <v>1.3213649774712544</v>
      </c>
      <c r="I15" s="28">
        <v>1.6789789188408084</v>
      </c>
      <c r="J15" s="63">
        <v>2307927.23101</v>
      </c>
      <c r="K15" s="63">
        <v>2516322.38739</v>
      </c>
      <c r="L15" s="64">
        <v>9.029537568600082</v>
      </c>
      <c r="M15" s="33">
        <v>1.4910638251955008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0" t="s">
        <v>11</v>
      </c>
      <c r="B16" s="4">
        <v>218255.13686</v>
      </c>
      <c r="C16" s="4">
        <v>221139.0838</v>
      </c>
      <c r="D16" s="29">
        <v>1.3213649774712544</v>
      </c>
      <c r="E16" s="29">
        <v>1.6789789188408084</v>
      </c>
      <c r="F16" s="57">
        <v>218255.13686</v>
      </c>
      <c r="G16" s="57">
        <v>221139.0838</v>
      </c>
      <c r="H16" s="29">
        <v>1.3213649774712544</v>
      </c>
      <c r="I16" s="29">
        <v>1.6789789188408084</v>
      </c>
      <c r="J16" s="65">
        <v>2307927.23101</v>
      </c>
      <c r="K16" s="65">
        <v>2516322.38739</v>
      </c>
      <c r="L16" s="66">
        <v>9.029537568600082</v>
      </c>
      <c r="M16" s="34">
        <v>1.4910638251955008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8" t="s">
        <v>12</v>
      </c>
      <c r="B17" s="11">
        <v>371395.50023</v>
      </c>
      <c r="C17" s="11">
        <v>393522.56312</v>
      </c>
      <c r="D17" s="28">
        <v>5.957816633830249</v>
      </c>
      <c r="E17" s="28">
        <v>2.9877852264425515</v>
      </c>
      <c r="F17" s="56">
        <v>371395.50023</v>
      </c>
      <c r="G17" s="56">
        <v>393522.56312</v>
      </c>
      <c r="H17" s="28">
        <v>5.957816633830249</v>
      </c>
      <c r="I17" s="28">
        <v>2.9877852264425515</v>
      </c>
      <c r="J17" s="63">
        <v>4504657.07499</v>
      </c>
      <c r="K17" s="63">
        <v>5036889.59173</v>
      </c>
      <c r="L17" s="64">
        <v>11.815161684448142</v>
      </c>
      <c r="M17" s="33">
        <v>2.984642945343048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0" t="s">
        <v>13</v>
      </c>
      <c r="B18" s="4">
        <v>371395.50023</v>
      </c>
      <c r="C18" s="4">
        <v>393522.56312</v>
      </c>
      <c r="D18" s="29">
        <v>5.957816633830249</v>
      </c>
      <c r="E18" s="29">
        <v>2.9877852264425515</v>
      </c>
      <c r="F18" s="57">
        <v>371395.50023</v>
      </c>
      <c r="G18" s="57">
        <v>393522.56312</v>
      </c>
      <c r="H18" s="29">
        <v>5.957816633830249</v>
      </c>
      <c r="I18" s="29">
        <v>2.9877852264425515</v>
      </c>
      <c r="J18" s="65">
        <v>4504657.07499</v>
      </c>
      <c r="K18" s="65">
        <v>5036889.59173</v>
      </c>
      <c r="L18" s="66">
        <v>11.815161684448142</v>
      </c>
      <c r="M18" s="34">
        <v>2.984642945343048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8" t="s">
        <v>14</v>
      </c>
      <c r="B19" s="11">
        <v>9886603.911150001</v>
      </c>
      <c r="C19" s="11">
        <v>10635320.680210002</v>
      </c>
      <c r="D19" s="28">
        <v>7.573043036705521</v>
      </c>
      <c r="E19" s="28">
        <v>80.7477308413461</v>
      </c>
      <c r="F19" s="56">
        <v>9886603.911150001</v>
      </c>
      <c r="G19" s="56">
        <v>10635320.680210002</v>
      </c>
      <c r="H19" s="28">
        <v>7.573043036705521</v>
      </c>
      <c r="I19" s="28">
        <v>80.7477308413461</v>
      </c>
      <c r="J19" s="63">
        <v>122658329.91543001</v>
      </c>
      <c r="K19" s="63">
        <v>137030741.35931003</v>
      </c>
      <c r="L19" s="64">
        <v>11.71743611199456</v>
      </c>
      <c r="M19" s="33">
        <v>81.19849126030158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8" t="s">
        <v>46</v>
      </c>
      <c r="B20" s="11">
        <v>993022.9630100001</v>
      </c>
      <c r="C20" s="11">
        <v>976381.6902300001</v>
      </c>
      <c r="D20" s="28">
        <v>-1.6758195328693941</v>
      </c>
      <c r="E20" s="28">
        <v>7.413091555181375</v>
      </c>
      <c r="F20" s="56">
        <v>993022.9630100001</v>
      </c>
      <c r="G20" s="56">
        <v>976381.6902300001</v>
      </c>
      <c r="H20" s="28">
        <v>-1.6758195328693941</v>
      </c>
      <c r="I20" s="28">
        <v>7.413091555181375</v>
      </c>
      <c r="J20" s="63">
        <v>11927921.60514</v>
      </c>
      <c r="K20" s="63">
        <v>12388780.473100001</v>
      </c>
      <c r="L20" s="64">
        <v>3.8636979954781587</v>
      </c>
      <c r="M20" s="33">
        <v>7.341055539742652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0" t="s">
        <v>15</v>
      </c>
      <c r="B21" s="4">
        <v>695250.15177</v>
      </c>
      <c r="C21" s="4">
        <v>676298.56159</v>
      </c>
      <c r="D21" s="29">
        <v>-2.725866385178357</v>
      </c>
      <c r="E21" s="29">
        <v>5.134736963905121</v>
      </c>
      <c r="F21" s="57">
        <v>695250.15177</v>
      </c>
      <c r="G21" s="57">
        <v>676298.56159</v>
      </c>
      <c r="H21" s="29">
        <v>-2.725866385178357</v>
      </c>
      <c r="I21" s="29">
        <v>5.134736963905121</v>
      </c>
      <c r="J21" s="65">
        <v>8179925.16461</v>
      </c>
      <c r="K21" s="65">
        <v>8441489.07124</v>
      </c>
      <c r="L21" s="66">
        <v>3.1976320243324725</v>
      </c>
      <c r="M21" s="34">
        <v>5.002061360652802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0" t="s">
        <v>16</v>
      </c>
      <c r="B22" s="4">
        <v>129006.51098</v>
      </c>
      <c r="C22" s="4">
        <v>117337.13094</v>
      </c>
      <c r="D22" s="29">
        <v>-9.045574484073224</v>
      </c>
      <c r="E22" s="29">
        <v>0.8908717801494462</v>
      </c>
      <c r="F22" s="57">
        <v>129006.51098</v>
      </c>
      <c r="G22" s="57">
        <v>117337.13094</v>
      </c>
      <c r="H22" s="29">
        <v>-9.045574484073224</v>
      </c>
      <c r="I22" s="29">
        <v>0.8908717801494462</v>
      </c>
      <c r="J22" s="65">
        <v>1561193.00477</v>
      </c>
      <c r="K22" s="65">
        <v>1667112.88497</v>
      </c>
      <c r="L22" s="66">
        <v>6.784547450339394</v>
      </c>
      <c r="M22" s="34">
        <v>0.9878589992097108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0" t="s">
        <v>17</v>
      </c>
      <c r="B23" s="4">
        <v>168766.30026</v>
      </c>
      <c r="C23" s="4">
        <v>182745.9977</v>
      </c>
      <c r="D23" s="29">
        <v>8.283465015505472</v>
      </c>
      <c r="E23" s="29">
        <v>1.3874828111268085</v>
      </c>
      <c r="F23" s="57">
        <v>168766.30026</v>
      </c>
      <c r="G23" s="57">
        <v>182745.9977</v>
      </c>
      <c r="H23" s="29">
        <v>8.283465015505472</v>
      </c>
      <c r="I23" s="29">
        <v>1.3874828111268085</v>
      </c>
      <c r="J23" s="65">
        <v>2186803.43576</v>
      </c>
      <c r="K23" s="65">
        <v>2280178.51689</v>
      </c>
      <c r="L23" s="66">
        <v>4.269934810009516</v>
      </c>
      <c r="M23" s="34">
        <v>1.3511351798801388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8" t="s">
        <v>18</v>
      </c>
      <c r="B24" s="11">
        <v>1349544.01474</v>
      </c>
      <c r="C24" s="11">
        <v>1525896.83498</v>
      </c>
      <c r="D24" s="28">
        <v>13.067585666998474</v>
      </c>
      <c r="E24" s="28">
        <v>11.585236649412815</v>
      </c>
      <c r="F24" s="56">
        <v>1349544.01474</v>
      </c>
      <c r="G24" s="56">
        <v>1525896.83498</v>
      </c>
      <c r="H24" s="28">
        <v>13.067585666998474</v>
      </c>
      <c r="I24" s="28">
        <v>11.585236649412815</v>
      </c>
      <c r="J24" s="67">
        <v>16163446.20333</v>
      </c>
      <c r="K24" s="67">
        <v>17536949.63431</v>
      </c>
      <c r="L24" s="68">
        <v>8.497590264488455</v>
      </c>
      <c r="M24" s="35">
        <v>10.391637945532601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0" t="s">
        <v>19</v>
      </c>
      <c r="B25" s="4">
        <v>1349544.01474</v>
      </c>
      <c r="C25" s="4">
        <v>1525896.83498</v>
      </c>
      <c r="D25" s="29">
        <v>13.067585666998474</v>
      </c>
      <c r="E25" s="29">
        <v>11.585236649412815</v>
      </c>
      <c r="F25" s="57">
        <v>1349544.01474</v>
      </c>
      <c r="G25" s="57">
        <v>1525896.83498</v>
      </c>
      <c r="H25" s="29">
        <v>13.067585666998474</v>
      </c>
      <c r="I25" s="29">
        <v>11.585236649412815</v>
      </c>
      <c r="J25" s="65">
        <v>16163446.20333</v>
      </c>
      <c r="K25" s="65">
        <v>17536949.63431</v>
      </c>
      <c r="L25" s="66">
        <v>8.497590264488455</v>
      </c>
      <c r="M25" s="34">
        <v>10.391637945532601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8" t="s">
        <v>20</v>
      </c>
      <c r="B26" s="11">
        <v>7544036.9334</v>
      </c>
      <c r="C26" s="11">
        <v>8133042.155000001</v>
      </c>
      <c r="D26" s="28">
        <v>7.8075601537987644</v>
      </c>
      <c r="E26" s="28">
        <v>61.7494026367519</v>
      </c>
      <c r="F26" s="56">
        <v>7544036.9334</v>
      </c>
      <c r="G26" s="56">
        <v>8133042.155000001</v>
      </c>
      <c r="H26" s="28">
        <v>7.8075601537987644</v>
      </c>
      <c r="I26" s="28">
        <v>61.7494026367519</v>
      </c>
      <c r="J26" s="63">
        <v>94566962.10696001</v>
      </c>
      <c r="K26" s="63">
        <v>107105011.25190002</v>
      </c>
      <c r="L26" s="64">
        <v>13.258382066623685</v>
      </c>
      <c r="M26" s="33">
        <v>63.46579777502633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0" t="s">
        <v>21</v>
      </c>
      <c r="B27" s="4">
        <v>1427624.1661</v>
      </c>
      <c r="C27" s="4">
        <v>1422006.7941</v>
      </c>
      <c r="D27" s="29">
        <v>-0.39347694816245476</v>
      </c>
      <c r="E27" s="29">
        <v>10.796460710227027</v>
      </c>
      <c r="F27" s="57">
        <v>1427624.1661</v>
      </c>
      <c r="G27" s="57">
        <v>1422006.7941</v>
      </c>
      <c r="H27" s="29">
        <v>-0.39347694816245476</v>
      </c>
      <c r="I27" s="29">
        <v>10.796460710227027</v>
      </c>
      <c r="J27" s="65">
        <v>17213318.71104</v>
      </c>
      <c r="K27" s="65">
        <v>17633213.15458</v>
      </c>
      <c r="L27" s="66">
        <v>2.439357863458917</v>
      </c>
      <c r="M27" s="34">
        <v>10.448679544605863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0" t="s">
        <v>22</v>
      </c>
      <c r="B28" s="4">
        <v>2285575.33629</v>
      </c>
      <c r="C28" s="4">
        <v>2330116.16088</v>
      </c>
      <c r="D28" s="29">
        <v>1.9487795428480421</v>
      </c>
      <c r="E28" s="29">
        <v>17.691200692981244</v>
      </c>
      <c r="F28" s="57">
        <v>2285575.33629</v>
      </c>
      <c r="G28" s="57">
        <v>2330116.16088</v>
      </c>
      <c r="H28" s="29">
        <v>1.9487795428480421</v>
      </c>
      <c r="I28" s="29">
        <v>17.691200692981244</v>
      </c>
      <c r="J28" s="65">
        <v>28749445.22961</v>
      </c>
      <c r="K28" s="65">
        <v>31611746.96288</v>
      </c>
      <c r="L28" s="66">
        <v>9.956024230763319</v>
      </c>
      <c r="M28" s="34">
        <v>18.731754159876942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0" t="s">
        <v>23</v>
      </c>
      <c r="B29" s="4">
        <v>42524.26562</v>
      </c>
      <c r="C29" s="4">
        <v>91916.53668</v>
      </c>
      <c r="D29" s="29">
        <v>116.15079141253848</v>
      </c>
      <c r="E29" s="29">
        <v>0.6978681684244995</v>
      </c>
      <c r="F29" s="57">
        <v>42524.26562</v>
      </c>
      <c r="G29" s="57">
        <v>91916.53668</v>
      </c>
      <c r="H29" s="29">
        <v>116.15079141253848</v>
      </c>
      <c r="I29" s="29">
        <v>0.6978681684244995</v>
      </c>
      <c r="J29" s="65">
        <v>1315358.3999</v>
      </c>
      <c r="K29" s="65">
        <v>1039913.01138</v>
      </c>
      <c r="L29" s="66">
        <v>-20.940710040772213</v>
      </c>
      <c r="M29" s="34">
        <v>0.6162074781789534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0" t="s">
        <v>55</v>
      </c>
      <c r="B30" s="4">
        <v>767144.18209</v>
      </c>
      <c r="C30" s="4">
        <v>797994.2372</v>
      </c>
      <c r="D30" s="29">
        <v>4.021415508353641</v>
      </c>
      <c r="E30" s="29">
        <v>6.058700608649494</v>
      </c>
      <c r="F30" s="57">
        <v>767144.18209</v>
      </c>
      <c r="G30" s="57">
        <v>797994.2372</v>
      </c>
      <c r="H30" s="29">
        <v>4.021415508353641</v>
      </c>
      <c r="I30" s="29">
        <v>6.058700608649494</v>
      </c>
      <c r="J30" s="65">
        <v>10643312.65601</v>
      </c>
      <c r="K30" s="65">
        <v>11335659.4332</v>
      </c>
      <c r="L30" s="66">
        <v>6.504993318964934</v>
      </c>
      <c r="M30" s="34">
        <v>6.71702155506079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0" t="s">
        <v>24</v>
      </c>
      <c r="B31" s="4">
        <v>511896.46207</v>
      </c>
      <c r="C31" s="4">
        <v>587415.51594</v>
      </c>
      <c r="D31" s="29">
        <v>14.752798557078714</v>
      </c>
      <c r="E31" s="29">
        <v>4.459900307605674</v>
      </c>
      <c r="F31" s="57">
        <v>511896.46207</v>
      </c>
      <c r="G31" s="57">
        <v>587415.51594</v>
      </c>
      <c r="H31" s="29">
        <v>14.752798557078714</v>
      </c>
      <c r="I31" s="29">
        <v>4.459900307605674</v>
      </c>
      <c r="J31" s="65">
        <v>6203750.42577</v>
      </c>
      <c r="K31" s="65">
        <v>7391294.62156</v>
      </c>
      <c r="L31" s="66">
        <v>19.14235928732746</v>
      </c>
      <c r="M31" s="34">
        <v>4.379761546771185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0" t="s">
        <v>25</v>
      </c>
      <c r="B32" s="4">
        <v>597090.94891</v>
      </c>
      <c r="C32" s="4">
        <v>651853.98397</v>
      </c>
      <c r="D32" s="29">
        <v>9.171640461134235</v>
      </c>
      <c r="E32" s="29">
        <v>4.949143672123797</v>
      </c>
      <c r="F32" s="57">
        <v>597090.94891</v>
      </c>
      <c r="G32" s="57">
        <v>651853.98397</v>
      </c>
      <c r="H32" s="29">
        <v>9.171640461134235</v>
      </c>
      <c r="I32" s="29">
        <v>4.949143672123797</v>
      </c>
      <c r="J32" s="65">
        <v>6941614.13789</v>
      </c>
      <c r="K32" s="65">
        <v>8140353.02567</v>
      </c>
      <c r="L32" s="66">
        <v>17.268878159574193</v>
      </c>
      <c r="M32" s="34">
        <v>4.823621163060482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0" t="s">
        <v>47</v>
      </c>
      <c r="B33" s="4">
        <v>1117501.03688</v>
      </c>
      <c r="C33" s="4">
        <v>1207007.8002</v>
      </c>
      <c r="D33" s="29">
        <v>8.00954633294102</v>
      </c>
      <c r="E33" s="29">
        <v>9.164099880440123</v>
      </c>
      <c r="F33" s="57">
        <v>1117501.03688</v>
      </c>
      <c r="G33" s="57">
        <v>1207007.8002</v>
      </c>
      <c r="H33" s="29">
        <v>8.00954633294102</v>
      </c>
      <c r="I33" s="29">
        <v>9.164099880440123</v>
      </c>
      <c r="J33" s="65">
        <v>11697734.33549</v>
      </c>
      <c r="K33" s="65">
        <v>15615209.44909</v>
      </c>
      <c r="L33" s="66">
        <v>33.48917834212298</v>
      </c>
      <c r="M33" s="34">
        <v>9.252897819877177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1" t="s">
        <v>48</v>
      </c>
      <c r="B34" s="4">
        <v>208341.55322</v>
      </c>
      <c r="C34" s="4">
        <v>252274.17389</v>
      </c>
      <c r="D34" s="29">
        <v>21.086825931267292</v>
      </c>
      <c r="E34" s="29">
        <v>1.9153693343161544</v>
      </c>
      <c r="F34" s="57">
        <v>208341.55322</v>
      </c>
      <c r="G34" s="57">
        <v>252274.17389</v>
      </c>
      <c r="H34" s="29">
        <v>21.086825931267292</v>
      </c>
      <c r="I34" s="29">
        <v>1.9153693343161544</v>
      </c>
      <c r="J34" s="65">
        <v>2732948.95691</v>
      </c>
      <c r="K34" s="65">
        <v>3030943.98137</v>
      </c>
      <c r="L34" s="66">
        <v>10.903790343634046</v>
      </c>
      <c r="M34" s="34">
        <v>1.7960063263206945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0" t="s">
        <v>49</v>
      </c>
      <c r="B35" s="4">
        <v>141692.5879</v>
      </c>
      <c r="C35" s="4">
        <v>274581.315</v>
      </c>
      <c r="D35" s="29">
        <v>93.78664690194425</v>
      </c>
      <c r="E35" s="29">
        <v>2.0847343285980795</v>
      </c>
      <c r="F35" s="57">
        <v>141692.5879</v>
      </c>
      <c r="G35" s="57">
        <v>274581.315</v>
      </c>
      <c r="H35" s="29">
        <v>93.78664690194425</v>
      </c>
      <c r="I35" s="29">
        <v>2.0847343285980795</v>
      </c>
      <c r="J35" s="65">
        <v>3220843.41817</v>
      </c>
      <c r="K35" s="65">
        <v>4543115.116</v>
      </c>
      <c r="L35" s="66">
        <v>41.05358523083004</v>
      </c>
      <c r="M35" s="34">
        <v>2.69205354493258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0" t="s">
        <v>50</v>
      </c>
      <c r="B36" s="11">
        <v>106506.34802</v>
      </c>
      <c r="C36" s="11">
        <v>175082.54807</v>
      </c>
      <c r="D36" s="28">
        <v>64.38696033134343</v>
      </c>
      <c r="E36" s="28">
        <v>1.3292987481684704</v>
      </c>
      <c r="F36" s="56">
        <v>106506.34802</v>
      </c>
      <c r="G36" s="56">
        <v>175082.54807</v>
      </c>
      <c r="H36" s="28">
        <v>64.38696033134343</v>
      </c>
      <c r="I36" s="28">
        <v>1.3292987481684704</v>
      </c>
      <c r="J36" s="63">
        <v>1745053.188</v>
      </c>
      <c r="K36" s="63">
        <v>2103828.922</v>
      </c>
      <c r="L36" s="64">
        <v>20.559587321873636</v>
      </c>
      <c r="M36" s="33">
        <v>1.2466380364115315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0" t="s">
        <v>51</v>
      </c>
      <c r="B37" s="4">
        <v>331308.77553</v>
      </c>
      <c r="C37" s="4">
        <v>335473.0046</v>
      </c>
      <c r="D37" s="29">
        <v>1.2569027377371507</v>
      </c>
      <c r="E37" s="29">
        <v>2.5470490918421067</v>
      </c>
      <c r="F37" s="57">
        <v>331308.77553</v>
      </c>
      <c r="G37" s="57">
        <v>335473.0046</v>
      </c>
      <c r="H37" s="29">
        <v>1.2569027377371507</v>
      </c>
      <c r="I37" s="29">
        <v>2.5470490918421067</v>
      </c>
      <c r="J37" s="65">
        <v>3990390.33155</v>
      </c>
      <c r="K37" s="65">
        <v>4537586.65841</v>
      </c>
      <c r="L37" s="66">
        <v>13.71285216219564</v>
      </c>
      <c r="M37" s="34">
        <v>2.688777620049947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0" t="s">
        <v>26</v>
      </c>
      <c r="B38" s="4">
        <v>6831.27077</v>
      </c>
      <c r="C38" s="4">
        <v>7320.08447</v>
      </c>
      <c r="D38" s="29">
        <v>7.155531034528144</v>
      </c>
      <c r="E38" s="29">
        <v>0.05557709337522358</v>
      </c>
      <c r="F38" s="57">
        <v>6831.27077</v>
      </c>
      <c r="G38" s="57">
        <v>7320.08447</v>
      </c>
      <c r="H38" s="29">
        <v>7.155531034528144</v>
      </c>
      <c r="I38" s="29">
        <v>0.05557709337522358</v>
      </c>
      <c r="J38" s="65">
        <v>113192.31662</v>
      </c>
      <c r="K38" s="65">
        <v>122146.91576</v>
      </c>
      <c r="L38" s="66">
        <v>7.910960220084244</v>
      </c>
      <c r="M38" s="34">
        <v>0.07237897988017639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8" t="s">
        <v>27</v>
      </c>
      <c r="B39" s="4">
        <v>391324.55086</v>
      </c>
      <c r="C39" s="4">
        <v>305104.09406</v>
      </c>
      <c r="D39" s="29">
        <v>-22.032979175601536</v>
      </c>
      <c r="E39" s="29">
        <v>2.3164758267790337</v>
      </c>
      <c r="F39" s="57">
        <v>391324.55086</v>
      </c>
      <c r="G39" s="57">
        <v>305104.09406</v>
      </c>
      <c r="H39" s="29">
        <v>-22.032979175601536</v>
      </c>
      <c r="I39" s="29">
        <v>2.3164758267790337</v>
      </c>
      <c r="J39" s="65">
        <v>4752363.80002</v>
      </c>
      <c r="K39" s="65">
        <v>4475284.37354</v>
      </c>
      <c r="L39" s="66">
        <v>-5.830349656287548</v>
      </c>
      <c r="M39" s="34">
        <v>2.651859980377776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20" t="s">
        <v>28</v>
      </c>
      <c r="B40" s="11">
        <v>391324.55086</v>
      </c>
      <c r="C40" s="11">
        <v>305104.09406</v>
      </c>
      <c r="D40" s="28">
        <v>-22.032979175601536</v>
      </c>
      <c r="E40" s="28">
        <v>2.3164758267790337</v>
      </c>
      <c r="F40" s="56">
        <v>391324.55086</v>
      </c>
      <c r="G40" s="56">
        <v>305104.09406</v>
      </c>
      <c r="H40" s="28">
        <v>-22.032979175601536</v>
      </c>
      <c r="I40" s="28">
        <v>2.3164758267790337</v>
      </c>
      <c r="J40" s="63">
        <v>4752363.80002</v>
      </c>
      <c r="K40" s="63">
        <v>4475284.37354</v>
      </c>
      <c r="L40" s="64">
        <v>-5.830349656287548</v>
      </c>
      <c r="M40" s="33">
        <v>2.651859980377776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6" t="s">
        <v>52</v>
      </c>
      <c r="B41" s="47">
        <v>12171770.814000001</v>
      </c>
      <c r="C41" s="48">
        <v>12827128.772380002</v>
      </c>
      <c r="D41" s="49">
        <v>5.3842449746606</v>
      </c>
      <c r="E41" s="50">
        <v>97.38883976547615</v>
      </c>
      <c r="F41" s="48">
        <v>12171770.814000001</v>
      </c>
      <c r="G41" s="48">
        <v>12827128.772380002</v>
      </c>
      <c r="H41" s="49">
        <v>5.3842449746606</v>
      </c>
      <c r="I41" s="50">
        <v>97.38883976547615</v>
      </c>
      <c r="J41" s="48">
        <v>148869435.54909003</v>
      </c>
      <c r="K41" s="48">
        <v>164135265.73962006</v>
      </c>
      <c r="L41" s="69">
        <v>10.254509351918708</v>
      </c>
      <c r="M41" s="51">
        <v>97.25946023833819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52" t="s">
        <v>57</v>
      </c>
      <c r="B42" s="103">
        <v>262459.45899999514</v>
      </c>
      <c r="C42" s="103">
        <v>343917.112620011</v>
      </c>
      <c r="D42" s="44">
        <v>31.036280395600958</v>
      </c>
      <c r="E42" s="44">
        <v>2.611160234523856</v>
      </c>
      <c r="F42" s="58">
        <v>262459.45899999514</v>
      </c>
      <c r="G42" s="58">
        <v>343917.112620011</v>
      </c>
      <c r="H42" s="45">
        <v>31.036280395600958</v>
      </c>
      <c r="I42" s="45">
        <v>2.611160234523856</v>
      </c>
      <c r="J42" s="58">
        <v>9310149.460901737</v>
      </c>
      <c r="K42" s="58">
        <v>4624940.555376887</v>
      </c>
      <c r="L42" s="70">
        <v>-50.32367015374491</v>
      </c>
      <c r="M42" s="74">
        <v>2.7405397616618097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53" t="s">
        <v>58</v>
      </c>
      <c r="B43" s="104">
        <v>12434230.272999996</v>
      </c>
      <c r="C43" s="104">
        <v>13171045.885000013</v>
      </c>
      <c r="D43" s="54">
        <v>5.925703447843946</v>
      </c>
      <c r="E43" s="54">
        <v>100</v>
      </c>
      <c r="F43" s="59">
        <v>12434230.272999996</v>
      </c>
      <c r="G43" s="59">
        <v>13171045.885000013</v>
      </c>
      <c r="H43" s="55">
        <v>5.925703447843946</v>
      </c>
      <c r="I43" s="55">
        <v>100</v>
      </c>
      <c r="J43" s="59">
        <v>158179585.00999177</v>
      </c>
      <c r="K43" s="59">
        <v>168760206.29499695</v>
      </c>
      <c r="L43" s="71">
        <v>6.688992947058771</v>
      </c>
      <c r="M43" s="75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:124" ht="12.75">
      <c r="A44" s="37"/>
      <c r="B44" s="12"/>
      <c r="C44" s="12"/>
      <c r="D44" s="30"/>
      <c r="E44" s="30"/>
      <c r="F44" s="60"/>
      <c r="G44" s="60"/>
      <c r="H44" s="30"/>
      <c r="I44" s="30"/>
      <c r="J44" s="60"/>
      <c r="K44" s="60"/>
      <c r="L44" s="72"/>
      <c r="M44" s="25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2"/>
      <c r="C45" s="12"/>
      <c r="D45" s="30"/>
      <c r="E45" s="30"/>
      <c r="F45" s="60"/>
      <c r="G45" s="60"/>
      <c r="H45" s="30"/>
      <c r="I45" s="30"/>
      <c r="J45" s="60"/>
      <c r="K45" s="60"/>
      <c r="L45" s="72"/>
      <c r="M45" s="25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3" s="76" customFormat="1" ht="12.75">
      <c r="A46" s="82" t="s">
        <v>67</v>
      </c>
      <c r="B46" s="77"/>
      <c r="C46" s="77"/>
      <c r="D46" s="78"/>
      <c r="E46" s="78"/>
      <c r="F46" s="79"/>
      <c r="G46" s="79"/>
      <c r="H46" s="78"/>
      <c r="I46" s="78"/>
      <c r="J46" s="79"/>
      <c r="K46" s="79"/>
      <c r="L46" s="80"/>
      <c r="M46" s="81"/>
    </row>
    <row r="47" spans="16:124" ht="12.75"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6:124" ht="12.75"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5.5" customHeight="1" thickBot="1">
      <c r="A2" s="110" t="s">
        <v>30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s="5" customFormat="1" ht="32.25" customHeight="1">
      <c r="A3" s="111" t="s">
        <v>31</v>
      </c>
      <c r="B3" s="105" t="s">
        <v>56</v>
      </c>
      <c r="C3" s="105"/>
      <c r="D3" s="105"/>
      <c r="E3" s="105"/>
      <c r="F3" s="105" t="s">
        <v>59</v>
      </c>
      <c r="G3" s="105"/>
      <c r="H3" s="105"/>
      <c r="I3" s="105"/>
      <c r="J3" s="105" t="s">
        <v>60</v>
      </c>
      <c r="K3" s="105"/>
      <c r="L3" s="105"/>
      <c r="M3" s="106"/>
    </row>
    <row r="4" spans="1:13" ht="37.5" customHeight="1">
      <c r="A4" s="112"/>
      <c r="B4" s="36">
        <v>2018</v>
      </c>
      <c r="C4" s="36">
        <v>2019</v>
      </c>
      <c r="D4" s="27" t="s">
        <v>63</v>
      </c>
      <c r="E4" s="27" t="s">
        <v>62</v>
      </c>
      <c r="F4" s="36">
        <v>2018</v>
      </c>
      <c r="G4" s="36">
        <v>2019</v>
      </c>
      <c r="H4" s="27" t="s">
        <v>63</v>
      </c>
      <c r="I4" s="27" t="s">
        <v>62</v>
      </c>
      <c r="J4" s="62" t="s">
        <v>61</v>
      </c>
      <c r="K4" s="62" t="s">
        <v>64</v>
      </c>
      <c r="L4" s="24" t="s">
        <v>65</v>
      </c>
      <c r="M4" s="32" t="s">
        <v>66</v>
      </c>
    </row>
    <row r="5" spans="1:13" ht="30" customHeight="1">
      <c r="A5" s="22" t="s">
        <v>32</v>
      </c>
      <c r="B5" s="6">
        <v>1044004.82504</v>
      </c>
      <c r="C5" s="6">
        <v>1182332.91301</v>
      </c>
      <c r="D5" s="7">
        <v>13.24975561915627</v>
      </c>
      <c r="E5" s="17">
        <v>9.217440114547358</v>
      </c>
      <c r="F5" s="6">
        <v>1044004.82504</v>
      </c>
      <c r="G5" s="6">
        <v>1182332.91301</v>
      </c>
      <c r="H5" s="7">
        <v>13.24975561915627</v>
      </c>
      <c r="I5" s="17">
        <v>9.217440114547358</v>
      </c>
      <c r="J5" s="14">
        <v>11762236.85348</v>
      </c>
      <c r="K5" s="14">
        <v>12620023.86431</v>
      </c>
      <c r="L5" s="15">
        <v>7.292720096655879</v>
      </c>
      <c r="M5" s="16">
        <v>7.688794853100054</v>
      </c>
    </row>
    <row r="6" spans="1:13" ht="30" customHeight="1">
      <c r="A6" s="22" t="s">
        <v>54</v>
      </c>
      <c r="B6" s="6">
        <v>162020.31623</v>
      </c>
      <c r="C6" s="6">
        <v>161463.5034</v>
      </c>
      <c r="D6" s="7">
        <v>-0.34366852439022044</v>
      </c>
      <c r="E6" s="17">
        <v>1.258765747699291</v>
      </c>
      <c r="F6" s="6">
        <v>162020.31623</v>
      </c>
      <c r="G6" s="6">
        <v>161463.5034</v>
      </c>
      <c r="H6" s="7">
        <v>-0.34366852439022044</v>
      </c>
      <c r="I6" s="17">
        <v>1.258765747699291</v>
      </c>
      <c r="J6" s="14">
        <v>1737748.4213</v>
      </c>
      <c r="K6" s="14">
        <v>1755382.84411</v>
      </c>
      <c r="L6" s="15">
        <v>1.0147857189136553</v>
      </c>
      <c r="M6" s="16">
        <v>1.0694733006949857</v>
      </c>
    </row>
    <row r="7" spans="1:13" ht="30" customHeight="1">
      <c r="A7" s="22" t="s">
        <v>33</v>
      </c>
      <c r="B7" s="6">
        <v>134029.97926</v>
      </c>
      <c r="C7" s="6">
        <v>125562.29448</v>
      </c>
      <c r="D7" s="7">
        <v>-6.317754301501334</v>
      </c>
      <c r="E7" s="17">
        <v>0.9788807511651936</v>
      </c>
      <c r="F7" s="6">
        <v>134029.97926</v>
      </c>
      <c r="G7" s="6">
        <v>125562.29448</v>
      </c>
      <c r="H7" s="7">
        <v>-6.317754301501334</v>
      </c>
      <c r="I7" s="17">
        <v>0.9788807511651936</v>
      </c>
      <c r="J7" s="14">
        <v>1812370.02773</v>
      </c>
      <c r="K7" s="14">
        <v>1769322.51575</v>
      </c>
      <c r="L7" s="15">
        <v>-2.3752054669496556</v>
      </c>
      <c r="M7" s="16">
        <v>1.0779660956937847</v>
      </c>
    </row>
    <row r="8" spans="1:13" ht="30" customHeight="1">
      <c r="A8" s="22" t="s">
        <v>34</v>
      </c>
      <c r="B8" s="6">
        <v>208997.61813</v>
      </c>
      <c r="C8" s="6">
        <v>196201.95391</v>
      </c>
      <c r="D8" s="7">
        <v>-6.1223971519335025</v>
      </c>
      <c r="E8" s="17">
        <v>1.5295859064927426</v>
      </c>
      <c r="F8" s="6">
        <v>208997.61813</v>
      </c>
      <c r="G8" s="6">
        <v>196201.95391</v>
      </c>
      <c r="H8" s="7">
        <v>-6.1223971519335025</v>
      </c>
      <c r="I8" s="17">
        <v>1.5295859064927426</v>
      </c>
      <c r="J8" s="14">
        <v>2464580.6527</v>
      </c>
      <c r="K8" s="14">
        <v>2531279.46009</v>
      </c>
      <c r="L8" s="15">
        <v>2.7062943676414184</v>
      </c>
      <c r="M8" s="16">
        <v>1.5421910999343416</v>
      </c>
    </row>
    <row r="9" spans="1:13" ht="30" customHeight="1">
      <c r="A9" s="22" t="s">
        <v>53</v>
      </c>
      <c r="B9" s="6">
        <v>72529.73783</v>
      </c>
      <c r="C9" s="6">
        <v>59531.70079</v>
      </c>
      <c r="D9" s="7">
        <v>-17.920976180095476</v>
      </c>
      <c r="E9" s="17">
        <v>0.46410776601998865</v>
      </c>
      <c r="F9" s="6">
        <v>72529.73783</v>
      </c>
      <c r="G9" s="6">
        <v>59531.70079</v>
      </c>
      <c r="H9" s="7">
        <v>-17.920976180095476</v>
      </c>
      <c r="I9" s="17">
        <v>0.46410776601998865</v>
      </c>
      <c r="J9" s="14">
        <v>967503.92653</v>
      </c>
      <c r="K9" s="14">
        <v>875024.01662</v>
      </c>
      <c r="L9" s="15">
        <v>-9.558608226189195</v>
      </c>
      <c r="M9" s="16">
        <v>0.5331115240085673</v>
      </c>
    </row>
    <row r="10" spans="1:13" ht="30" customHeight="1">
      <c r="A10" s="22" t="s">
        <v>35</v>
      </c>
      <c r="B10" s="6">
        <v>1070262.12303</v>
      </c>
      <c r="C10" s="6">
        <v>1037822.02949</v>
      </c>
      <c r="D10" s="7">
        <v>-3.0310419141209395</v>
      </c>
      <c r="E10" s="17">
        <v>8.090836600351976</v>
      </c>
      <c r="F10" s="6">
        <v>1070262.12303</v>
      </c>
      <c r="G10" s="6">
        <v>1037822.02949</v>
      </c>
      <c r="H10" s="7">
        <v>-3.0310419141209395</v>
      </c>
      <c r="I10" s="17">
        <v>8.090836600351976</v>
      </c>
      <c r="J10" s="14">
        <v>12025220.80309</v>
      </c>
      <c r="K10" s="14">
        <v>13294978.14546</v>
      </c>
      <c r="L10" s="15">
        <v>10.559118731888258</v>
      </c>
      <c r="M10" s="16">
        <v>8.100013172398194</v>
      </c>
    </row>
    <row r="11" spans="1:13" ht="30" customHeight="1">
      <c r="A11" s="22" t="s">
        <v>36</v>
      </c>
      <c r="B11" s="6">
        <v>651127.04894</v>
      </c>
      <c r="C11" s="6">
        <v>692258.3139</v>
      </c>
      <c r="D11" s="7">
        <v>6.316933849846882</v>
      </c>
      <c r="E11" s="17">
        <v>5.396829845433566</v>
      </c>
      <c r="F11" s="6">
        <v>651127.04894</v>
      </c>
      <c r="G11" s="6">
        <v>692258.3139</v>
      </c>
      <c r="H11" s="7">
        <v>6.316933849846882</v>
      </c>
      <c r="I11" s="17">
        <v>5.396829845433566</v>
      </c>
      <c r="J11" s="14">
        <v>8093247.0244</v>
      </c>
      <c r="K11" s="14">
        <v>8516354.44807</v>
      </c>
      <c r="L11" s="15">
        <v>5.227906950008953</v>
      </c>
      <c r="M11" s="16">
        <v>5.188619526519139</v>
      </c>
    </row>
    <row r="12" spans="1:13" ht="30" customHeight="1">
      <c r="A12" s="22" t="s">
        <v>37</v>
      </c>
      <c r="B12" s="6">
        <v>526548.63937</v>
      </c>
      <c r="C12" s="6">
        <v>598347.7648</v>
      </c>
      <c r="D12" s="7">
        <v>13.635801151419852</v>
      </c>
      <c r="E12" s="17">
        <v>4.664705371075651</v>
      </c>
      <c r="F12" s="6">
        <v>526548.63937</v>
      </c>
      <c r="G12" s="6">
        <v>598347.7648</v>
      </c>
      <c r="H12" s="7">
        <v>13.635801151419852</v>
      </c>
      <c r="I12" s="17">
        <v>4.664705371075651</v>
      </c>
      <c r="J12" s="14">
        <v>6815859.2544</v>
      </c>
      <c r="K12" s="14">
        <v>7091196.93424</v>
      </c>
      <c r="L12" s="15">
        <v>4.039662052326788</v>
      </c>
      <c r="M12" s="16">
        <v>4.320337194012464</v>
      </c>
    </row>
    <row r="13" spans="1:13" ht="30" customHeight="1">
      <c r="A13" s="22" t="s">
        <v>38</v>
      </c>
      <c r="B13" s="6">
        <v>3278173.63025</v>
      </c>
      <c r="C13" s="6">
        <v>3497689.93879</v>
      </c>
      <c r="D13" s="7">
        <v>6.69629901584131</v>
      </c>
      <c r="E13" s="17">
        <v>27.26791007447744</v>
      </c>
      <c r="F13" s="6">
        <v>3278173.63025</v>
      </c>
      <c r="G13" s="6">
        <v>3497689.93879</v>
      </c>
      <c r="H13" s="7">
        <v>6.69629901584131</v>
      </c>
      <c r="I13" s="17">
        <v>27.26791007447744</v>
      </c>
      <c r="J13" s="14">
        <v>41449303.46021</v>
      </c>
      <c r="K13" s="14">
        <v>47675350.01186</v>
      </c>
      <c r="L13" s="15">
        <v>15.020871358252858</v>
      </c>
      <c r="M13" s="16">
        <v>29.046378179014226</v>
      </c>
    </row>
    <row r="14" spans="1:13" ht="30" customHeight="1">
      <c r="A14" s="22" t="s">
        <v>39</v>
      </c>
      <c r="B14" s="6">
        <v>1594967.59964</v>
      </c>
      <c r="C14" s="6">
        <v>1580893.56781</v>
      </c>
      <c r="D14" s="7">
        <v>-0.8824023656139875</v>
      </c>
      <c r="E14" s="17">
        <v>12.324609784958716</v>
      </c>
      <c r="F14" s="6">
        <v>1594967.59964</v>
      </c>
      <c r="G14" s="6">
        <v>1580893.56781</v>
      </c>
      <c r="H14" s="7">
        <v>-0.8824023656139875</v>
      </c>
      <c r="I14" s="17">
        <v>12.324609784958716</v>
      </c>
      <c r="J14" s="14">
        <v>18948292.89382</v>
      </c>
      <c r="K14" s="14">
        <v>19709460.81656</v>
      </c>
      <c r="L14" s="15">
        <v>4.01707914800207</v>
      </c>
      <c r="M14" s="16">
        <v>12.008059771765677</v>
      </c>
    </row>
    <row r="15" spans="1:13" ht="30" customHeight="1">
      <c r="A15" s="22" t="s">
        <v>40</v>
      </c>
      <c r="B15" s="6">
        <v>87961.75065</v>
      </c>
      <c r="C15" s="6">
        <v>108051.58106</v>
      </c>
      <c r="D15" s="7">
        <v>22.839279870562688</v>
      </c>
      <c r="E15" s="17">
        <v>0.8423676332981233</v>
      </c>
      <c r="F15" s="6">
        <v>87961.75065</v>
      </c>
      <c r="G15" s="6">
        <v>108051.58106</v>
      </c>
      <c r="H15" s="7">
        <v>22.839279870562688</v>
      </c>
      <c r="I15" s="17">
        <v>0.8423676332981233</v>
      </c>
      <c r="J15" s="14">
        <v>1288208.22716</v>
      </c>
      <c r="K15" s="14">
        <v>1095967.56054</v>
      </c>
      <c r="L15" s="15">
        <v>-14.923105020359653</v>
      </c>
      <c r="M15" s="16">
        <v>0.6677221714671696</v>
      </c>
    </row>
    <row r="16" spans="1:13" ht="30" customHeight="1">
      <c r="A16" s="22" t="s">
        <v>41</v>
      </c>
      <c r="B16" s="6">
        <v>979125.86552</v>
      </c>
      <c r="C16" s="6">
        <v>1171281.60584</v>
      </c>
      <c r="D16" s="7">
        <v>19.62523380157554</v>
      </c>
      <c r="E16" s="17">
        <v>9.131284378793024</v>
      </c>
      <c r="F16" s="6">
        <v>979125.86552</v>
      </c>
      <c r="G16" s="6">
        <v>1171281.60584</v>
      </c>
      <c r="H16" s="7">
        <v>19.62523380157554</v>
      </c>
      <c r="I16" s="17">
        <v>9.131284378793024</v>
      </c>
      <c r="J16" s="14">
        <v>11926219.38336</v>
      </c>
      <c r="K16" s="14">
        <v>14302798.70169</v>
      </c>
      <c r="L16" s="15">
        <v>19.927348658753587</v>
      </c>
      <c r="M16" s="16">
        <v>8.714031464986686</v>
      </c>
    </row>
    <row r="17" spans="1:13" ht="30" customHeight="1">
      <c r="A17" s="22" t="s">
        <v>42</v>
      </c>
      <c r="B17" s="6">
        <v>2362021.68011</v>
      </c>
      <c r="C17" s="6">
        <v>2415691.6051</v>
      </c>
      <c r="D17" s="7">
        <v>2.272202894746517</v>
      </c>
      <c r="E17" s="17">
        <v>18.832676025686943</v>
      </c>
      <c r="F17" s="6">
        <v>2362021.68011</v>
      </c>
      <c r="G17" s="6">
        <v>2415691.6051</v>
      </c>
      <c r="H17" s="7">
        <v>2.272202894746517</v>
      </c>
      <c r="I17" s="17">
        <v>18.832676025686943</v>
      </c>
      <c r="J17" s="14">
        <v>29578644.62091</v>
      </c>
      <c r="K17" s="14">
        <v>32898126.42032</v>
      </c>
      <c r="L17" s="15">
        <v>11.22256223012789</v>
      </c>
      <c r="M17" s="16">
        <v>20.04330164640471</v>
      </c>
    </row>
    <row r="18" spans="1:13" s="5" customFormat="1" ht="39" customHeight="1" thickBot="1">
      <c r="A18" s="38" t="s">
        <v>29</v>
      </c>
      <c r="B18" s="39">
        <v>12171770.814000001</v>
      </c>
      <c r="C18" s="39">
        <v>12827128.772379998</v>
      </c>
      <c r="D18" s="40">
        <v>5.38424497466057</v>
      </c>
      <c r="E18" s="39">
        <v>100</v>
      </c>
      <c r="F18" s="39">
        <v>12171770.814000001</v>
      </c>
      <c r="G18" s="39">
        <v>12827128.772379998</v>
      </c>
      <c r="H18" s="40">
        <v>5.38424497466057</v>
      </c>
      <c r="I18" s="39">
        <v>100</v>
      </c>
      <c r="J18" s="41">
        <v>148869435.54909003</v>
      </c>
      <c r="K18" s="41">
        <v>164135265.73962</v>
      </c>
      <c r="L18" s="42">
        <v>10.254509351918669</v>
      </c>
      <c r="M18" s="43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0.140625" style="0" bestFit="1" customWidth="1"/>
    <col min="2" max="5" width="12.7109375" style="0" bestFit="1" customWidth="1"/>
    <col min="6" max="6" width="11.140625" style="0" bestFit="1" customWidth="1"/>
    <col min="7" max="7" width="11.7109375" style="0" bestFit="1" customWidth="1"/>
    <col min="8" max="8" width="10.8515625" style="0" bestFit="1" customWidth="1"/>
  </cols>
  <sheetData>
    <row r="1" spans="1:8" ht="19.5" customHeight="1">
      <c r="A1" s="113" t="s">
        <v>68</v>
      </c>
      <c r="B1" s="114"/>
      <c r="C1" s="114"/>
      <c r="D1" s="114"/>
      <c r="E1" s="114"/>
      <c r="F1" s="114"/>
      <c r="G1" s="114"/>
      <c r="H1" s="115"/>
    </row>
    <row r="2" spans="1:8" ht="19.5" customHeight="1">
      <c r="A2" s="116" t="s">
        <v>69</v>
      </c>
      <c r="B2" s="117"/>
      <c r="C2" s="117"/>
      <c r="D2" s="117"/>
      <c r="E2" s="117"/>
      <c r="F2" s="117"/>
      <c r="G2" s="117"/>
      <c r="H2" s="118"/>
    </row>
    <row r="3" spans="1:8" ht="19.5" customHeight="1">
      <c r="A3" s="116"/>
      <c r="B3" s="117"/>
      <c r="C3" s="117"/>
      <c r="D3" s="117"/>
      <c r="E3" s="117"/>
      <c r="F3" s="117"/>
      <c r="G3" s="117"/>
      <c r="H3" s="118"/>
    </row>
    <row r="4" spans="1:8" ht="19.5" customHeight="1">
      <c r="A4" s="83" t="s">
        <v>70</v>
      </c>
      <c r="B4" s="84"/>
      <c r="C4" s="84"/>
      <c r="D4" s="85"/>
      <c r="E4" s="85"/>
      <c r="F4" s="85"/>
      <c r="G4" s="85"/>
      <c r="H4" s="86" t="s">
        <v>71</v>
      </c>
    </row>
    <row r="5" spans="1:8" ht="19.5" customHeight="1">
      <c r="A5" s="87" t="s">
        <v>72</v>
      </c>
      <c r="B5" s="119" t="s">
        <v>73</v>
      </c>
      <c r="C5" s="120"/>
      <c r="D5" s="119" t="s">
        <v>74</v>
      </c>
      <c r="E5" s="120"/>
      <c r="F5" s="119" t="s">
        <v>75</v>
      </c>
      <c r="G5" s="120"/>
      <c r="H5" s="88" t="s">
        <v>76</v>
      </c>
    </row>
    <row r="6" spans="1:8" ht="19.5" customHeight="1">
      <c r="A6" s="87"/>
      <c r="B6" s="89" t="s">
        <v>71</v>
      </c>
      <c r="C6" s="89" t="s">
        <v>77</v>
      </c>
      <c r="D6" s="89" t="s">
        <v>71</v>
      </c>
      <c r="E6" s="89" t="s">
        <v>77</v>
      </c>
      <c r="F6" s="89" t="s">
        <v>71</v>
      </c>
      <c r="G6" s="89" t="s">
        <v>77</v>
      </c>
      <c r="H6" s="90" t="s">
        <v>90</v>
      </c>
    </row>
    <row r="7" spans="1:8" ht="19.5" customHeight="1">
      <c r="A7" s="91" t="s">
        <v>56</v>
      </c>
      <c r="B7" s="92">
        <v>191915680.88</v>
      </c>
      <c r="C7" s="92">
        <f>B7</f>
        <v>191915680.88</v>
      </c>
      <c r="D7" s="92">
        <v>208997618.13000003</v>
      </c>
      <c r="E7" s="92">
        <f>D7</f>
        <v>208997618.13000003</v>
      </c>
      <c r="F7" s="93">
        <v>196201953.91</v>
      </c>
      <c r="G7" s="92">
        <f>F7</f>
        <v>196201953.91</v>
      </c>
      <c r="H7" s="94">
        <f>((F7-D7)/D7)*100</f>
        <v>-6.1223971519335265</v>
      </c>
    </row>
    <row r="8" spans="1:8" ht="19.5" customHeight="1">
      <c r="A8" s="91" t="s">
        <v>78</v>
      </c>
      <c r="B8" s="92">
        <v>175964864.60999998</v>
      </c>
      <c r="C8" s="92">
        <f>C7+B8</f>
        <v>367880545.49</v>
      </c>
      <c r="D8" s="92">
        <v>198515662.27</v>
      </c>
      <c r="E8" s="92">
        <f>E7+D8</f>
        <v>407513280.40000004</v>
      </c>
      <c r="F8" s="95"/>
      <c r="G8" s="92"/>
      <c r="H8" s="94"/>
    </row>
    <row r="9" spans="1:8" ht="19.5" customHeight="1">
      <c r="A9" s="91" t="s">
        <v>79</v>
      </c>
      <c r="B9" s="92">
        <v>208043567.48000002</v>
      </c>
      <c r="C9" s="92">
        <f aca="true" t="shared" si="0" ref="C9:C18">C8+B9</f>
        <v>575924112.97</v>
      </c>
      <c r="D9" s="92">
        <v>227935508.26000002</v>
      </c>
      <c r="E9" s="92">
        <f aca="true" t="shared" si="1" ref="E9:E18">E8+D9</f>
        <v>635448788.6600001</v>
      </c>
      <c r="F9" s="95"/>
      <c r="G9" s="92"/>
      <c r="H9" s="94"/>
    </row>
    <row r="10" spans="1:8" ht="19.5" customHeight="1">
      <c r="A10" s="91" t="s">
        <v>80</v>
      </c>
      <c r="B10" s="92">
        <v>188533396.16000003</v>
      </c>
      <c r="C10" s="92">
        <f t="shared" si="0"/>
        <v>764457509.1300001</v>
      </c>
      <c r="D10" s="92">
        <v>207320429.24999994</v>
      </c>
      <c r="E10" s="92">
        <f t="shared" si="1"/>
        <v>842769217.9100001</v>
      </c>
      <c r="F10" s="95"/>
      <c r="G10" s="92"/>
      <c r="H10" s="94"/>
    </row>
    <row r="11" spans="1:8" ht="19.5" customHeight="1">
      <c r="A11" s="91" t="s">
        <v>81</v>
      </c>
      <c r="B11" s="92">
        <v>204660277.70999998</v>
      </c>
      <c r="C11" s="92">
        <f t="shared" si="0"/>
        <v>969117786.8400002</v>
      </c>
      <c r="D11" s="92">
        <v>227397673.99999997</v>
      </c>
      <c r="E11" s="92">
        <f t="shared" si="1"/>
        <v>1070166891.9100001</v>
      </c>
      <c r="F11" s="95"/>
      <c r="G11" s="92"/>
      <c r="H11" s="94"/>
    </row>
    <row r="12" spans="1:8" ht="19.5" customHeight="1">
      <c r="A12" s="91" t="s">
        <v>82</v>
      </c>
      <c r="B12" s="92">
        <v>204087531.76999998</v>
      </c>
      <c r="C12" s="92">
        <f t="shared" si="0"/>
        <v>1173205318.6100001</v>
      </c>
      <c r="D12" s="92">
        <v>205845836.7</v>
      </c>
      <c r="E12" s="92">
        <f t="shared" si="1"/>
        <v>1276012728.6100001</v>
      </c>
      <c r="F12" s="95"/>
      <c r="G12" s="92"/>
      <c r="H12" s="94"/>
    </row>
    <row r="13" spans="1:8" ht="19.5" customHeight="1">
      <c r="A13" s="91" t="s">
        <v>83</v>
      </c>
      <c r="B13" s="92">
        <v>197941485.67000002</v>
      </c>
      <c r="C13" s="92">
        <f t="shared" si="0"/>
        <v>1371146804.2800002</v>
      </c>
      <c r="D13" s="92">
        <v>201841957.71999997</v>
      </c>
      <c r="E13" s="92">
        <f t="shared" si="1"/>
        <v>1477854686.3300002</v>
      </c>
      <c r="F13" s="95"/>
      <c r="G13" s="92"/>
      <c r="H13" s="94"/>
    </row>
    <row r="14" spans="1:8" ht="19.5" customHeight="1">
      <c r="A14" s="91" t="s">
        <v>84</v>
      </c>
      <c r="B14" s="92">
        <v>224277660.76</v>
      </c>
      <c r="C14" s="92">
        <f t="shared" si="0"/>
        <v>1595424465.0400002</v>
      </c>
      <c r="D14" s="92">
        <v>202315265.63</v>
      </c>
      <c r="E14" s="92">
        <f t="shared" si="1"/>
        <v>1680169951.96</v>
      </c>
      <c r="F14" s="95"/>
      <c r="G14" s="92"/>
      <c r="H14" s="94"/>
    </row>
    <row r="15" spans="1:8" ht="19.5" customHeight="1">
      <c r="A15" s="91" t="s">
        <v>85</v>
      </c>
      <c r="B15" s="96">
        <v>198234437.73000002</v>
      </c>
      <c r="C15" s="92">
        <f t="shared" si="0"/>
        <v>1793658902.7700002</v>
      </c>
      <c r="D15" s="92">
        <v>215414116.67999998</v>
      </c>
      <c r="E15" s="92">
        <f t="shared" si="1"/>
        <v>1895584068.64</v>
      </c>
      <c r="F15" s="93"/>
      <c r="G15" s="92"/>
      <c r="H15" s="94"/>
    </row>
    <row r="16" spans="1:8" ht="19.5" customHeight="1">
      <c r="A16" s="91" t="s">
        <v>86</v>
      </c>
      <c r="B16" s="92">
        <v>222165532.69000006</v>
      </c>
      <c r="C16" s="92">
        <f t="shared" si="0"/>
        <v>2015824435.4600003</v>
      </c>
      <c r="D16" s="92">
        <v>223339359.35000002</v>
      </c>
      <c r="E16" s="92">
        <f t="shared" si="1"/>
        <v>2118923427.9900002</v>
      </c>
      <c r="F16" s="95"/>
      <c r="G16" s="92"/>
      <c r="H16" s="94"/>
    </row>
    <row r="17" spans="1:8" ht="19.5" customHeight="1">
      <c r="A17" s="91" t="s">
        <v>87</v>
      </c>
      <c r="B17" s="92">
        <v>229700162.28999996</v>
      </c>
      <c r="C17" s="92">
        <f t="shared" si="0"/>
        <v>2245524597.75</v>
      </c>
      <c r="D17" s="97">
        <v>234656738.10000002</v>
      </c>
      <c r="E17" s="92">
        <f t="shared" si="1"/>
        <v>2353580166.09</v>
      </c>
      <c r="F17" s="95"/>
      <c r="G17" s="92"/>
      <c r="H17" s="94"/>
    </row>
    <row r="18" spans="1:8" ht="19.5" customHeight="1">
      <c r="A18" s="91" t="s">
        <v>88</v>
      </c>
      <c r="B18" s="92">
        <v>201974117.70000002</v>
      </c>
      <c r="C18" s="92">
        <f t="shared" si="0"/>
        <v>2447498715.45</v>
      </c>
      <c r="D18" s="92">
        <v>190493976.93999997</v>
      </c>
      <c r="E18" s="92">
        <f t="shared" si="1"/>
        <v>2544074143.03</v>
      </c>
      <c r="F18" s="92"/>
      <c r="G18" s="92"/>
      <c r="H18" s="94"/>
    </row>
    <row r="19" spans="1:8" ht="19.5" customHeight="1" thickBot="1">
      <c r="A19" s="98" t="s">
        <v>89</v>
      </c>
      <c r="B19" s="99">
        <f>SUM(B7:B18)</f>
        <v>2447498715.45</v>
      </c>
      <c r="C19" s="100"/>
      <c r="D19" s="99">
        <f>SUM(D7:D18)</f>
        <v>2544074143.03</v>
      </c>
      <c r="E19" s="101"/>
      <c r="F19" s="99">
        <f>SUM(F7:F18)</f>
        <v>196201953.91</v>
      </c>
      <c r="G19" s="101"/>
      <c r="H19" s="102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85" r:id="rId2"/>
  <ignoredErrors>
    <ignoredError sqref="B5:G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2019-02-04T12:15:27Z</cp:lastPrinted>
  <dcterms:created xsi:type="dcterms:W3CDTF">2010-11-12T12:53:26Z</dcterms:created>
  <dcterms:modified xsi:type="dcterms:W3CDTF">2019-05-06T12:06:54Z</dcterms:modified>
  <cp:category/>
  <cp:version/>
  <cp:contentType/>
  <cp:contentStatus/>
</cp:coreProperties>
</file>